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6" i="1" l="1"/>
  <c r="B205" i="1"/>
  <c r="B203" i="1"/>
  <c r="B202" i="1"/>
  <c r="B200" i="1"/>
  <c r="B199" i="1"/>
  <c r="B197" i="1"/>
  <c r="B196" i="1"/>
  <c r="B195" i="1"/>
  <c r="B193" i="1"/>
  <c r="B192" i="1"/>
  <c r="B191" i="1"/>
  <c r="B189" i="1"/>
  <c r="B188" i="1"/>
  <c r="B187" i="1"/>
  <c r="B185" i="1"/>
  <c r="A185" i="1"/>
  <c r="B184" i="1"/>
  <c r="A184" i="1"/>
  <c r="B183" i="1"/>
  <c r="A183" i="1"/>
  <c r="B182" i="1"/>
  <c r="A182" i="1"/>
  <c r="A181" i="1"/>
  <c r="B177" i="1"/>
  <c r="B176" i="1"/>
  <c r="B175" i="1"/>
  <c r="B174" i="1"/>
  <c r="A174" i="1"/>
  <c r="B170" i="1"/>
  <c r="B169" i="1"/>
  <c r="B168" i="1"/>
  <c r="B167" i="1"/>
  <c r="B165" i="1"/>
  <c r="A165" i="1"/>
  <c r="B164" i="1"/>
  <c r="A164" i="1"/>
  <c r="B163" i="1"/>
  <c r="A163" i="1"/>
  <c r="B162" i="1"/>
  <c r="A162" i="1"/>
  <c r="A161" i="1"/>
  <c r="B157" i="1"/>
  <c r="B156" i="1"/>
  <c r="B155" i="1"/>
  <c r="B153" i="1"/>
  <c r="B152" i="1"/>
  <c r="B151" i="1"/>
  <c r="B150" i="1"/>
  <c r="B148" i="1"/>
  <c r="B147" i="1"/>
  <c r="B146" i="1"/>
  <c r="B145" i="1"/>
  <c r="B143" i="1"/>
  <c r="B142" i="1"/>
  <c r="B140" i="1"/>
  <c r="B139" i="1"/>
  <c r="B137" i="1"/>
  <c r="B136" i="1"/>
  <c r="B135" i="1"/>
  <c r="B134" i="1"/>
  <c r="B133" i="1"/>
  <c r="B131" i="1"/>
  <c r="B130" i="1"/>
  <c r="B129" i="1"/>
  <c r="B128" i="1"/>
  <c r="B126" i="1"/>
  <c r="B125" i="1"/>
  <c r="B123" i="1"/>
  <c r="B122" i="1"/>
  <c r="B121" i="1"/>
  <c r="A120" i="1"/>
  <c r="B119" i="1"/>
  <c r="A119" i="1"/>
  <c r="B118" i="1"/>
  <c r="A118" i="1"/>
  <c r="B117" i="1"/>
  <c r="A117" i="1"/>
  <c r="A116" i="1"/>
  <c r="B112" i="1"/>
  <c r="B111" i="1"/>
  <c r="B110" i="1"/>
  <c r="B108" i="1"/>
  <c r="B107" i="1"/>
  <c r="B106" i="1"/>
  <c r="B105" i="1"/>
  <c r="B99" i="1"/>
  <c r="B98" i="1"/>
  <c r="B97" i="1"/>
  <c r="B95" i="1"/>
  <c r="B94" i="1"/>
  <c r="B93" i="1"/>
  <c r="B92" i="1"/>
  <c r="B90" i="1"/>
  <c r="B89" i="1"/>
  <c r="B88" i="1"/>
  <c r="B87" i="1"/>
  <c r="B86" i="1"/>
  <c r="B84" i="1"/>
  <c r="B83" i="1"/>
  <c r="B82" i="1"/>
  <c r="B80" i="1"/>
  <c r="B79" i="1"/>
  <c r="B78" i="1"/>
  <c r="B77" i="1"/>
  <c r="B75" i="1"/>
  <c r="A75" i="1"/>
  <c r="B74" i="1"/>
  <c r="A74" i="1"/>
  <c r="B73" i="1"/>
  <c r="A73" i="1"/>
  <c r="B72" i="1"/>
  <c r="A72" i="1"/>
  <c r="B71" i="1"/>
  <c r="A70" i="1"/>
  <c r="B66" i="1"/>
  <c r="B65" i="1"/>
  <c r="B63" i="1"/>
  <c r="B62" i="1"/>
  <c r="B61" i="1"/>
  <c r="B59" i="1"/>
  <c r="B58" i="1"/>
  <c r="B57" i="1"/>
  <c r="A56" i="1"/>
  <c r="B55" i="1"/>
  <c r="B54" i="1"/>
  <c r="A54" i="1"/>
  <c r="B53" i="1"/>
  <c r="A53" i="1"/>
  <c r="A52" i="1"/>
  <c r="B48" i="1"/>
  <c r="B47" i="1"/>
  <c r="B46" i="1"/>
  <c r="B44" i="1"/>
  <c r="B43" i="1"/>
  <c r="B42" i="1"/>
  <c r="B41" i="1"/>
  <c r="B39" i="1"/>
  <c r="B38" i="1"/>
  <c r="B37" i="1"/>
  <c r="B35" i="1"/>
  <c r="B34" i="1"/>
  <c r="B33" i="1"/>
  <c r="B31" i="1"/>
  <c r="B30" i="1"/>
  <c r="B29" i="1"/>
  <c r="B27" i="1"/>
  <c r="B26" i="1"/>
  <c r="B25" i="1"/>
  <c r="B24" i="1"/>
  <c r="B22" i="1"/>
  <c r="B21" i="1"/>
  <c r="B20" i="1"/>
  <c r="B19" i="1"/>
  <c r="B18" i="1"/>
  <c r="B16" i="1"/>
  <c r="B15" i="1"/>
  <c r="B14" i="1"/>
  <c r="B12" i="1"/>
  <c r="A12" i="1"/>
  <c r="B11" i="1"/>
  <c r="A11" i="1"/>
  <c r="B10" i="1"/>
  <c r="A10" i="1"/>
  <c r="B9" i="1"/>
  <c r="A9" i="1"/>
  <c r="B7" i="1"/>
  <c r="A7" i="1"/>
  <c r="B6" i="1"/>
  <c r="A6" i="1"/>
  <c r="B5" i="1"/>
  <c r="A5" i="1"/>
  <c r="B4" i="1"/>
  <c r="A4" i="1"/>
  <c r="B3" i="1"/>
  <c r="A2" i="1"/>
</calcChain>
</file>

<file path=xl/sharedStrings.xml><?xml version="1.0" encoding="utf-8"?>
<sst xmlns="http://schemas.openxmlformats.org/spreadsheetml/2006/main" count="339" uniqueCount="156">
  <si>
    <t>1. Regelung des Heizbetriebs</t>
  </si>
  <si>
    <t>1.1 Regelung der Übergabe</t>
  </si>
  <si>
    <t>Keine automatische Regelung</t>
  </si>
  <si>
    <t>D</t>
  </si>
  <si>
    <t>Zentrale automatische Regelung</t>
  </si>
  <si>
    <t>Einzelraumregelung</t>
  </si>
  <si>
    <t>C</t>
  </si>
  <si>
    <t>Einzelraumregelung mit Kommunikation</t>
  </si>
  <si>
    <t>A</t>
  </si>
  <si>
    <t>Einzelraumregelung mit Kommunikation und präsenzabhängiger Regelung</t>
  </si>
  <si>
    <t>1.2 Regelung der Übergabe für TABS (Heizbetrieb)</t>
  </si>
  <si>
    <t>Erweiterte zentrale automatische Regelung</t>
  </si>
  <si>
    <t>B</t>
  </si>
  <si>
    <t>Erweiterte zentrale automatische Regelung mit intermiitierendem Betrieb und / oder Raumtemperatur-Rückführregelung</t>
  </si>
  <si>
    <t>1.3 Regelung der Warmwassertemperatur im Verteilungsnetz (Vor- oder Rücklauf)</t>
  </si>
  <si>
    <t>Witterungsgeführte Regelung</t>
  </si>
  <si>
    <t>Bedarfsabhängige Regelung</t>
  </si>
  <si>
    <t>1.4 Regelung der Umwälzpumpen im Netz</t>
  </si>
  <si>
    <t>Zweipunktregelung</t>
  </si>
  <si>
    <t>Mehrstufenregelung</t>
  </si>
  <si>
    <t>Regelung der variablen Pumpendrehzahl (Beurteilung (interne) Pumpeneinheit)</t>
  </si>
  <si>
    <t>Regelung der variablen Pumpendrehzahl (externes Bedarfssignal)</t>
  </si>
  <si>
    <t>1.5 Regelung der Übergabe und/oder der Verteilung bei intermittierendem Betrieb</t>
  </si>
  <si>
    <t>Automatische Regelung mit feststehendem Zeitprogramm</t>
  </si>
  <si>
    <t>Automatische Regelung mit gleitendem Schalten</t>
  </si>
  <si>
    <t>Automatische Regelung mit Bedarfsbeurteilung</t>
  </si>
  <si>
    <t>1.6 Regelung des Wärmeerzeugers (Verbrennungs- und Fernwärmeheizung)</t>
  </si>
  <si>
    <t>Konstante Temperaturregelung</t>
  </si>
  <si>
    <t>Von der Außentemperatur abhängige variable Temperaturregelung</t>
  </si>
  <si>
    <t>Von der Last abhängige variable Temperaturregelung</t>
  </si>
  <si>
    <t>1.7 Regelung des Wärmeerzeugers (Wärmepumpe)</t>
  </si>
  <si>
    <t>1.8 Regelung des Wärmeerzeugers (Außengerät)</t>
  </si>
  <si>
    <t>Zweipunktregelung des Wärmeerzeugers</t>
  </si>
  <si>
    <t>Mehrstufenregelung des Wärmeerzeugers</t>
  </si>
  <si>
    <t>Variable Regelung des Wärmeerzeugers</t>
  </si>
  <si>
    <t>1.9 Betriebsabfolge der verschiedenen Wärmeerzeuger</t>
  </si>
  <si>
    <t>Prioritätensetzung nach feststehender Prioritätenliste</t>
  </si>
  <si>
    <t>Prioritätensetzung ausschließlich nach der Last</t>
  </si>
  <si>
    <t>Prioritätensetzung dynamisch nach Nutzungsgrad und Merkmalen des Erzeugers</t>
  </si>
  <si>
    <t>Betriebsabfolge auf der Grundlage von vorausbestimmten Lasten (verschiedene Parameter</t>
  </si>
  <si>
    <t>1.10 Regelung des Betriebs mit ladender Wärmespeicherung</t>
  </si>
  <si>
    <t>Betrieb mit dauerhafter Speicherung</t>
  </si>
  <si>
    <t>2-Sensoren-Speicherladung</t>
  </si>
  <si>
    <t>Betrieb mit auf vorausbestimmten Lasten beruhender Speicherung</t>
  </si>
  <si>
    <t>2. Regelung der Trinkwassererwärmung</t>
  </si>
  <si>
    <t>2.1 Regelung der Speicherbeladung des Trinkwarmwasserspeichers mit elektrischer Direktheizung oder integrierter elektrischer Wärmepumpe</t>
  </si>
  <si>
    <t>Automatische Zweipunktregelung</t>
  </si>
  <si>
    <t>Automatische Zweipunktregelung und geplante Ladefreigabe</t>
  </si>
  <si>
    <t>Automatische Zweipunktregelung, geplante Ladefreigabe und Multisensor-Speichermanagement</t>
  </si>
  <si>
    <t>2.2 Regelung der Speicherbeladung des Trinkwarmwasserspeichers durch Wärmeerzeuger</t>
  </si>
  <si>
    <t>Automatische Zweipunktregelung, geplante Ladefreigabe und bedarfsorientierte Regelung der Vorlauf- oder Rücklauftemperatur oder Multisensor-Speichermanagement</t>
  </si>
  <si>
    <t>2.3 Regelung der Speicherbeladung des Trinkwarmwasserspeichers mit Sonnenkollektor und ergänzendem Wärmeerzeuger</t>
  </si>
  <si>
    <t>Manuelle Regelung</t>
  </si>
  <si>
    <t>Automatische Regelung der Speicherbeladung mittels Sonnenenergie (Prio. 1) und der ergänzenden Speicherbeladung (Prio. 2)</t>
  </si>
  <si>
    <t>Automatische Regelung der Speicherbeladung mittels Sonnenenergie (Prio. 1) und der ergänzenden Speicherbeladung (Prio. 2) sowie der bedarfsabhängigen Vorlauftemperatur oder des Multisensor-Speichermanagements</t>
  </si>
  <si>
    <t>2.4 Regelung der Trinkwarmwasser-Zirkulationspumpe</t>
  </si>
  <si>
    <t>keine Regelung, Dauerbetrieb</t>
  </si>
  <si>
    <t>mit Zeitprogramm</t>
  </si>
  <si>
    <t>3. Regelung des Kühlbetriebes</t>
  </si>
  <si>
    <t>3.1 Regelung der Übergabe</t>
  </si>
  <si>
    <t>Einzelraumregelung mit Kommunikation und präsenzabhäniger Regelung (nicht geeignet bei Anlagen mit langsam reagierender Kühlungsemission, z. B. Deckenkühlung)</t>
  </si>
  <si>
    <t>3.2 Regelung der Übergabe für TABS (Kühlbetrieb)</t>
  </si>
  <si>
    <t>Erweiterte zentrale automatische Regelung mit intermittierendem Betrieb und/oder Raumtemperatur-Rückführregelung</t>
  </si>
  <si>
    <t>3.3 Regelung der Kaltwassertemperatur im Verteilungsnetz (Vor- oder Rücklauf)</t>
  </si>
  <si>
    <t>3.4 Regelung der Umwälzpumpen im Netz</t>
  </si>
  <si>
    <t>3.5 Regelung der Übergabe und/oder der Verteilung bei intermittierendem Betrieb</t>
  </si>
  <si>
    <t>3.6 Verriegelung zwischen heizungs- und kühlungsseitiger Regelung der Übergabe und/oder Verteilung</t>
  </si>
  <si>
    <t>Keine Verriegelung</t>
  </si>
  <si>
    <t>Teilverriegelung (vom HLK-System abhängig)</t>
  </si>
  <si>
    <t>Vollständige Verriegelung</t>
  </si>
  <si>
    <t>3.7 Regelung unterschiedlicher Kühler</t>
  </si>
  <si>
    <t>3.8 Betriebsabfolge verschiedener Kühler</t>
  </si>
  <si>
    <t>Prioritätensetzung ausschließlich nach der Laufzeit</t>
  </si>
  <si>
    <t>Prioritätensetzung nach Nutzungsgrad und Merkmalen des Erzeugers</t>
  </si>
  <si>
    <t>Betriebsabfolge auf der Grundlage von vorausbestimmten Lasten</t>
  </si>
  <si>
    <t>3.9 Regelung des Betriebs mit ladender Wärmespeicherung</t>
  </si>
  <si>
    <t>Betrieb mit zeitgesteuerter Speicherung</t>
  </si>
  <si>
    <t>4. Regelung der Lüftung und der Klimatisierung</t>
  </si>
  <si>
    <t>4.1 Regelung der Zuluft-Strömung auf Raumebene</t>
  </si>
  <si>
    <t>Zeitabhängige Regelung</t>
  </si>
  <si>
    <t>Präsenzabhängige Regelung</t>
  </si>
  <si>
    <t>4.2 Regelung der Temperatur der Raumluft (Luft-Anlagen)</t>
  </si>
  <si>
    <t>Variable Regelung</t>
  </si>
  <si>
    <t>4.3 Regelung der Temperatur der Raumluft (Kombinierte Luft-Wasser-Anlagen)</t>
  </si>
  <si>
    <t>Keine Koordination</t>
  </si>
  <si>
    <t>Koordination</t>
  </si>
  <si>
    <t>4.4 Regelung der Außenluftströmung</t>
  </si>
  <si>
    <t>Feste(s) Außenluftverhältnis/Außenluftströmung</t>
  </si>
  <si>
    <t>Abgestufte(s) (niedrig/hoch) Außenluftverhältnis/Außenluftströmung (Zeitplan)</t>
  </si>
  <si>
    <t>Abgestufte(s) (niedrig/hoch) Außenluft- verhältnis/Außenluftströmung (Belegung)</t>
  </si>
  <si>
    <t>4.5 Regelung des Luftvolumenstroms oder Luftdruckes auf der Ebene der Luftbehandlungsanlage</t>
  </si>
  <si>
    <t>Zeitabhängige Zweipunktregelung</t>
  </si>
  <si>
    <t>Automatische Luftvolumenstrom- oder Druckregelung (ohne Rücksetzung)</t>
  </si>
  <si>
    <t>Automatische Luftvolumenstrom- oder Druckregelung (mit Rücksetzung)</t>
  </si>
  <si>
    <t>4.6 Regelung der Wärmerückgewinnung: Vereisungsschutz</t>
  </si>
  <si>
    <t>Ohne Vereisungsschutz</t>
  </si>
  <si>
    <t>Mit Vereisungsschutz</t>
  </si>
  <si>
    <t>4.7 Regelung der Wärmerückgewinnung: Schutz vor Überhitzung</t>
  </si>
  <si>
    <t>Ohne Überheizregelung</t>
  </si>
  <si>
    <t>Mit Überheizregelung</t>
  </si>
  <si>
    <t>4.8 Freie maschinelle Kühlung</t>
  </si>
  <si>
    <t>Nachtkühlbetrieb</t>
  </si>
  <si>
    <t>Freie Kühlung</t>
  </si>
  <si>
    <t>H,x-geführte Regelung</t>
  </si>
  <si>
    <t>4.9 Regelung der Zulufttemperatur</t>
  </si>
  <si>
    <t>Konstanter Sollwert</t>
  </si>
  <si>
    <t>Variabler Sollwert mit von der Außen-temperatur abhängiger Anpassung</t>
  </si>
  <si>
    <t>Variabler Sollwert mit Anpassung in Abhängigkeit von der Last</t>
  </si>
  <si>
    <t>4.10 Regelung der Luftfeuchte</t>
  </si>
  <si>
    <t>Taupunktregelung</t>
  </si>
  <si>
    <t>Direkte Feuchtigkeitsregelung</t>
  </si>
  <si>
    <t>5. Regelung der Beleuchtung</t>
  </si>
  <si>
    <t>5.1 Regelung entsprechend der Belegung</t>
  </si>
  <si>
    <t>Manuell zu betätigender Ein-/Aus-Schalter</t>
  </si>
  <si>
    <t>Manuell zu betätigender Ein-/Aus-Schalter + zusätzliches automatisches Ausschaltsignal</t>
  </si>
  <si>
    <t>Automatische Erkennung (automatisches Einschalten)</t>
  </si>
  <si>
    <t>Automatische Erkennung (manuelles Einschalten)</t>
  </si>
  <si>
    <t>5.2 Regelung der Lichtintensität/des Tageslichteinfalls</t>
  </si>
  <si>
    <t>Manuell (zentral)</t>
  </si>
  <si>
    <t>Manuell (je Raum / Zone)</t>
  </si>
  <si>
    <t>Automatisches Schalten</t>
  </si>
  <si>
    <t>Automatisches dimmen</t>
  </si>
  <si>
    <t>6. Jalousienregelung</t>
  </si>
  <si>
    <t>Handbetrieb</t>
  </si>
  <si>
    <t>Motorbetrieben mit manueller Regelung</t>
  </si>
  <si>
    <t>Motorbetrieben mit automatischer Regelung</t>
  </si>
  <si>
    <t>Kombinierte Regelung der Beleuchtung/der Sonnenschutzeinrichtungen/der HLK-Anlagen</t>
  </si>
  <si>
    <t>7. Technisches Haus- und Gebäudemanagement</t>
  </si>
  <si>
    <t>7.1 Sollwert Steuerung</t>
  </si>
  <si>
    <t>Manuelles Einstellen individuell für jeden Raum</t>
  </si>
  <si>
    <t>Anpassung lediglich von dezentralen Anlagenräumen</t>
  </si>
  <si>
    <t>Anpassung von einem zentralen Anlagenraum</t>
  </si>
  <si>
    <t>Anpassung von einem zentralen Anlagenraum mit häufiger Rücksetzung der Nutzereingaben</t>
  </si>
  <si>
    <t>7.2 Betriebsstunden-Verwaltung</t>
  </si>
  <si>
    <t>Manuelles Einstellen (Einschalten der Anlage)</t>
  </si>
  <si>
    <t>Individuelles Einstellen nach einem vor-gegebenen Zeitplan einschließlich fester Vorkonditionierungsphasen</t>
  </si>
  <si>
    <t>Individuelles Einstellen nach einem vor-gegebenen Zeitplan; Anpassung von einem zentralen Raum aus; variable Vor-konditionierungsphasen</t>
  </si>
  <si>
    <t>7.3 Erkennung von Störungen an gebäudetechnischen Anlagen und Unterstützung bei der Diagnose dieser Störungen</t>
  </si>
  <si>
    <t>Keine zentrale Anzeige festgestellter Störungen und Warnungen</t>
  </si>
  <si>
    <t>Mit zentraler Anzeige festgestellter Störungen und Warnungen</t>
  </si>
  <si>
    <t>Mit zentraler Anzeige festgestellter Störungen und Warnungen einschließlich Diagnose-Funktionen</t>
  </si>
  <si>
    <t>7.4 Melden von Informationen hinsichtlich des Energieverbrauchs und der Bedingungen im Innenbereich</t>
  </si>
  <si>
    <t>Lediglich Meldung aktueller Werte (z. B. Temperaturen, Messwerte)</t>
  </si>
  <si>
    <t>Tendenzfunktionen und Verbrauchsbestimmung</t>
  </si>
  <si>
    <t>Analyse, Leistungsbeurteilung, Bewertung von Umgebungs- und Energieaspekten in Innenbereich</t>
  </si>
  <si>
    <t>7.5 Lokale Energieerzeugung und erneuerbare Energien</t>
  </si>
  <si>
    <t>Ungesteuerte Erzeugung in Abhängigkeit von der veränderlichen Verfügbarkeit von erneuerbaren Energiequellen und/oder von der Betriebszeit der KWK; zu viel erzeugte Energiemengen werden in das Netz eingespeist</t>
  </si>
  <si>
    <t>Koordinierung lokaler erneuerbarer Energie-quellen und der KWK hinsichtlich des Profils des lokalen Energiebedarfs einschließlich der Verwaltung der Energiespeicherung; Optimierung des Eigenverbrauchs</t>
  </si>
  <si>
    <t>B,A</t>
  </si>
  <si>
    <t>7.6 Abwärme-Rückgewinnung und Wärmeumverteilung</t>
  </si>
  <si>
    <t>Unmittelbare Nutzung von Abwärme oder Wärmeumverteilung</t>
  </si>
  <si>
    <t>Gesteuerte Nutzung von Abwärme oder Wärmeumverteilung (einschließlich dem Auf-/Entladen von Wärmeenergiespeichern)</t>
  </si>
  <si>
    <t>C,B,A</t>
  </si>
  <si>
    <t>7.7 Einbeziehung intelligenter Netzwerke</t>
  </si>
  <si>
    <t>Keine Harmonisierung zwischen Netzwerk und Energieanlagen des Gebäudes; das Gebäude wird unabhängig von der Netzwerklast betrieben</t>
  </si>
  <si>
    <t>Die Energieanlagen des Gebäudes werden entsprechend der Netzwerklast verwaltet und betrieben; bedarfsseitige Verwaltung wird zur Lastverteilung genutzt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</si>
</sst>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CB05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dotted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1" fillId="2" borderId="1" xfId="0" applyNumberFormat="1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2" fillId="2" borderId="4" xfId="0" applyFont="1" applyFill="1" applyBorder="1" applyAlignment="1"/>
    <xf numFmtId="49" fontId="3" fillId="2" borderId="5" xfId="0" applyNumberFormat="1" applyFont="1" applyFill="1" applyBorder="1" applyAlignment="1"/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4" fillId="2" borderId="4" xfId="0" applyFont="1" applyFill="1" applyBorder="1" applyAlignment="1"/>
    <xf numFmtId="0" fontId="2" fillId="2" borderId="6" xfId="0" applyFont="1" applyFill="1" applyBorder="1" applyAlignment="1"/>
    <xf numFmtId="49" fontId="4" fillId="0" borderId="7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vertical="center" wrapText="1"/>
    </xf>
    <xf numFmtId="49" fontId="4" fillId="0" borderId="10" xfId="0" applyNumberFormat="1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vertical="center" wrapText="1"/>
    </xf>
    <xf numFmtId="49" fontId="4" fillId="0" borderId="12" xfId="0" applyNumberFormat="1" applyFont="1" applyFill="1" applyBorder="1" applyAlignment="1">
      <alignment horizontal="center"/>
    </xf>
    <xf numFmtId="0" fontId="3" fillId="2" borderId="13" xfId="0" applyFont="1" applyFill="1" applyBorder="1" applyAlignment="1"/>
    <xf numFmtId="49" fontId="4" fillId="0" borderId="14" xfId="0" applyNumberFormat="1" applyFont="1" applyFill="1" applyBorder="1" applyAlignment="1">
      <alignment vertical="center" wrapText="1"/>
    </xf>
    <xf numFmtId="49" fontId="4" fillId="0" borderId="15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49" fontId="4" fillId="2" borderId="0" xfId="0" applyNumberFormat="1" applyFont="1" applyFill="1" applyBorder="1" applyAlignment="1">
      <alignment vertical="center" wrapText="1"/>
    </xf>
    <xf numFmtId="49" fontId="4" fillId="2" borderId="0" xfId="0" applyNumberFormat="1" applyFont="1" applyFill="1" applyBorder="1" applyAlignment="1">
      <alignment horizontal="center"/>
    </xf>
    <xf numFmtId="0" fontId="2" fillId="3" borderId="3" xfId="0" applyFont="1" applyFill="1" applyBorder="1" applyAlignment="1"/>
    <xf numFmtId="0" fontId="4" fillId="3" borderId="3" xfId="0" applyFont="1" applyFill="1" applyBorder="1" applyAlignment="1"/>
    <xf numFmtId="0" fontId="4" fillId="3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/>
    </xf>
    <xf numFmtId="49" fontId="5" fillId="2" borderId="4" xfId="0" applyNumberFormat="1" applyFont="1" applyFill="1" applyBorder="1" applyAlignment="1"/>
    <xf numFmtId="0" fontId="1" fillId="2" borderId="16" xfId="0" applyFont="1" applyFill="1" applyBorder="1" applyAlignment="1"/>
    <xf numFmtId="49" fontId="6" fillId="0" borderId="7" xfId="0" applyNumberFormat="1" applyFont="1" applyFill="1" applyBorder="1" applyAlignment="1">
      <alignment vertical="center" wrapText="1"/>
    </xf>
    <xf numFmtId="49" fontId="6" fillId="0" borderId="9" xfId="0" applyNumberFormat="1" applyFont="1" applyFill="1" applyBorder="1" applyAlignment="1">
      <alignment vertical="center" wrapText="1"/>
    </xf>
    <xf numFmtId="49" fontId="6" fillId="0" borderId="11" xfId="0" applyNumberFormat="1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/>
    </xf>
    <xf numFmtId="0" fontId="3" fillId="2" borderId="16" xfId="0" applyFont="1" applyFill="1" applyBorder="1" applyAlignment="1"/>
    <xf numFmtId="49" fontId="4" fillId="2" borderId="13" xfId="0" applyNumberFormat="1" applyFont="1" applyFill="1" applyBorder="1" applyAlignment="1">
      <alignment vertical="center" wrapText="1"/>
    </xf>
    <xf numFmtId="0" fontId="4" fillId="2" borderId="13" xfId="0" applyFont="1" applyFill="1" applyBorder="1" applyAlignment="1">
      <alignment horizontal="center"/>
    </xf>
    <xf numFmtId="49" fontId="4" fillId="0" borderId="17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wrapText="1"/>
    </xf>
    <xf numFmtId="49" fontId="3" fillId="2" borderId="16" xfId="0" applyNumberFormat="1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6"/>
  <sheetViews>
    <sheetView tabSelected="1" workbookViewId="0">
      <selection activeCell="H22" sqref="H22"/>
    </sheetView>
  </sheetViews>
  <sheetFormatPr baseColWidth="10" defaultColWidth="9.140625" defaultRowHeight="15" x14ac:dyDescent="0.25"/>
  <cols>
    <col min="1" max="2" width="2.7109375" customWidth="1"/>
    <col min="3" max="3" width="75.42578125" customWidth="1"/>
    <col min="4" max="4" width="6.7109375" customWidth="1"/>
  </cols>
  <sheetData>
    <row r="1" spans="1:4" ht="15.75" x14ac:dyDescent="0.25">
      <c r="A1" s="1" t="s">
        <v>0</v>
      </c>
      <c r="B1" s="2"/>
      <c r="C1" s="2"/>
      <c r="D1" s="3"/>
    </row>
    <row r="2" spans="1:4" ht="15.75" x14ac:dyDescent="0.25">
      <c r="A2" s="4" t="str">
        <f>IF(COUNTA(E3:E48)&gt;0,SUM(B3:B48)/COUNTA(E3:E48),"n.A.")</f>
        <v>n.A.</v>
      </c>
      <c r="B2" s="5" t="s">
        <v>1</v>
      </c>
      <c r="C2" s="6"/>
      <c r="D2" s="7"/>
    </row>
    <row r="3" spans="1:4" ht="15.75" x14ac:dyDescent="0.25">
      <c r="A3" s="8"/>
      <c r="B3" s="9" t="str">
        <f>IF(ISBLANK(E3),"",IF(D3="A",4,IF(D3="B",3,IF(D3="C",2,1))))</f>
        <v/>
      </c>
      <c r="C3" s="10" t="s">
        <v>2</v>
      </c>
      <c r="D3" s="11" t="s">
        <v>3</v>
      </c>
    </row>
    <row r="4" spans="1:4" ht="15.75" x14ac:dyDescent="0.25">
      <c r="A4" s="4">
        <f>COUNTA(E4,E3,E9,E14,E18,E24,E29,E33,E37,E41,E46)</f>
        <v>0</v>
      </c>
      <c r="B4" s="9" t="str">
        <f t="shared" ref="B4:B7" si="0">IF(ISBLANK(E4),"",IF(D4="A",4,IF(D4="B",3,IF(D4="C",2,1))))</f>
        <v/>
      </c>
      <c r="C4" s="12" t="s">
        <v>4</v>
      </c>
      <c r="D4" s="13" t="s">
        <v>3</v>
      </c>
    </row>
    <row r="5" spans="1:4" ht="15.75" x14ac:dyDescent="0.25">
      <c r="A5" s="4">
        <f>COUNTA(E5,E10,E15,E19,E25,E30,E34,E42,E47)</f>
        <v>0</v>
      </c>
      <c r="B5" s="9" t="str">
        <f>IF(ISBLANK(E5),"",IF(D5="A",4,IF(D5="B",3,IF(D5="C",2,1))))</f>
        <v/>
      </c>
      <c r="C5" s="12" t="s">
        <v>5</v>
      </c>
      <c r="D5" s="13" t="s">
        <v>6</v>
      </c>
    </row>
    <row r="6" spans="1:4" ht="15.75" x14ac:dyDescent="0.25">
      <c r="A6" s="4">
        <f>COUNTA(E11,E20,E26,E38,E43)</f>
        <v>0</v>
      </c>
      <c r="B6" s="9" t="str">
        <f t="shared" si="0"/>
        <v/>
      </c>
      <c r="C6" s="12" t="s">
        <v>7</v>
      </c>
      <c r="D6" s="13" t="s">
        <v>8</v>
      </c>
    </row>
    <row r="7" spans="1:4" ht="15.75" x14ac:dyDescent="0.25">
      <c r="A7" s="4">
        <f>COUNTA(E6,E7,E12,E16,E21,E22,E27,E31,E35,E39,E44,E48)</f>
        <v>0</v>
      </c>
      <c r="B7" s="9" t="str">
        <f t="shared" si="0"/>
        <v/>
      </c>
      <c r="C7" s="14" t="s">
        <v>9</v>
      </c>
      <c r="D7" s="15" t="s">
        <v>8</v>
      </c>
    </row>
    <row r="8" spans="1:4" ht="15.75" x14ac:dyDescent="0.25">
      <c r="A8" s="4"/>
      <c r="B8" s="5" t="s">
        <v>10</v>
      </c>
      <c r="C8" s="6"/>
      <c r="D8" s="16"/>
    </row>
    <row r="9" spans="1:4" ht="15.75" x14ac:dyDescent="0.25">
      <c r="A9" s="4">
        <f>COUNTA(E3,E4,E9,E14,E18,E24,E29,E33,E37,E41,E46,E53,E57,E61,E65,E71,E72,E77,E78,E82,E86,E92,E97,E101,E105,E110,E117,E121,E125,E133,E139,E142,E145,E150,E155,E162,E174,E182,E187,E191,E202)</f>
        <v>0</v>
      </c>
      <c r="B9" s="9" t="str">
        <f>IF(ISBLANK(E9),"",IF(D9="A",4,IF(D9="B",3,IF(D9="C",2,1))))</f>
        <v/>
      </c>
      <c r="C9" s="10" t="s">
        <v>2</v>
      </c>
      <c r="D9" s="11" t="s">
        <v>3</v>
      </c>
    </row>
    <row r="10" spans="1:4" ht="15.75" x14ac:dyDescent="0.25">
      <c r="A10" s="4">
        <f>COUNTA(E5,E10,E15,E19,E25,E30,E34,E42,E47,E54,E58,E62,E73,E79,E83,E87,E93,E106,E111,E122,E128,E134,E146,E151,E156,E163,E167,E168,E175,E183,E188,E192,E195,E199,E203,E205)</f>
        <v>0</v>
      </c>
      <c r="B10" s="9" t="str">
        <f t="shared" ref="B10:B12" si="1">IF(ISBLANK(E10),"",IF(D10="A",4,IF(D10="B",3,IF(D10="C",2,1))))</f>
        <v/>
      </c>
      <c r="C10" s="12" t="s">
        <v>4</v>
      </c>
      <c r="D10" s="13" t="s">
        <v>6</v>
      </c>
    </row>
    <row r="11" spans="1:4" ht="15.75" x14ac:dyDescent="0.25">
      <c r="A11" s="4">
        <f>COUNTA(E11,E20,E26,E38,E43,E88,E94,E98,E102,E107,E118,E129,E130,E135,E147,E152,E164,E169,E176,E184,E196,E200,E203,E206)</f>
        <v>0</v>
      </c>
      <c r="B11" s="9" t="str">
        <f t="shared" si="1"/>
        <v/>
      </c>
      <c r="C11" s="12" t="s">
        <v>11</v>
      </c>
      <c r="D11" s="13" t="s">
        <v>12</v>
      </c>
    </row>
    <row r="12" spans="1:4" ht="31.5" x14ac:dyDescent="0.25">
      <c r="A12" s="4">
        <f>COUNTA(E6,E7,E12,E16,E21,E22,E27,E31,E35,E39,E44,E48,E55,E59,E63,E66,E74,E75,E80,E84,E89,E90,E95,E99,E103,E108,E112,E119,E123,E126,E131,E136,E137,E140,E143,E148,E153,E157,E165,E170,E177,E185,E189,E193,E197,E200,E203,E206)</f>
        <v>0</v>
      </c>
      <c r="B12" s="9" t="str">
        <f t="shared" si="1"/>
        <v/>
      </c>
      <c r="C12" s="14" t="s">
        <v>13</v>
      </c>
      <c r="D12" s="15" t="s">
        <v>8</v>
      </c>
    </row>
    <row r="13" spans="1:4" ht="15.75" x14ac:dyDescent="0.25">
      <c r="A13" s="4"/>
      <c r="B13" s="5" t="s">
        <v>14</v>
      </c>
      <c r="C13" s="6"/>
      <c r="D13" s="16"/>
    </row>
    <row r="14" spans="1:4" ht="15.75" x14ac:dyDescent="0.25">
      <c r="A14" s="4"/>
      <c r="B14" s="9" t="str">
        <f>IF(ISBLANK(E14),"",IF(D14="A",4,IF(D14="B",3,IF(D14="C",2,1))))</f>
        <v/>
      </c>
      <c r="C14" s="10" t="s">
        <v>2</v>
      </c>
      <c r="D14" s="11" t="s">
        <v>3</v>
      </c>
    </row>
    <row r="15" spans="1:4" ht="15.75" x14ac:dyDescent="0.25">
      <c r="A15" s="4"/>
      <c r="B15" s="9" t="str">
        <f t="shared" ref="B15:B16" si="2">IF(ISBLANK(E15),"",IF(D15="A",4,IF(D15="B",3,IF(D15="C",2,1))))</f>
        <v/>
      </c>
      <c r="C15" s="12" t="s">
        <v>15</v>
      </c>
      <c r="D15" s="13" t="s">
        <v>6</v>
      </c>
    </row>
    <row r="16" spans="1:4" ht="15.75" x14ac:dyDescent="0.25">
      <c r="A16" s="4"/>
      <c r="B16" s="9" t="str">
        <f t="shared" si="2"/>
        <v/>
      </c>
      <c r="C16" s="14" t="s">
        <v>16</v>
      </c>
      <c r="D16" s="15" t="s">
        <v>8</v>
      </c>
    </row>
    <row r="17" spans="1:4" ht="15.75" x14ac:dyDescent="0.25">
      <c r="A17" s="4"/>
      <c r="B17" s="5" t="s">
        <v>17</v>
      </c>
      <c r="C17" s="6"/>
      <c r="D17" s="16"/>
    </row>
    <row r="18" spans="1:4" ht="15.75" x14ac:dyDescent="0.25">
      <c r="A18" s="4"/>
      <c r="B18" s="9" t="str">
        <f>IF(ISBLANK(E18),"",IF(D18="A",4,IF(D18="B",3,IF(D18="C",2,1))))</f>
        <v/>
      </c>
      <c r="C18" s="10" t="s">
        <v>2</v>
      </c>
      <c r="D18" s="11" t="s">
        <v>3</v>
      </c>
    </row>
    <row r="19" spans="1:4" ht="15.75" x14ac:dyDescent="0.25">
      <c r="A19" s="4"/>
      <c r="B19" s="9" t="str">
        <f t="shared" ref="B19:B22" si="3">IF(ISBLANK(E19),"",IF(D19="A",4,IF(D19="B",3,IF(D19="C",2,1))))</f>
        <v/>
      </c>
      <c r="C19" s="12" t="s">
        <v>18</v>
      </c>
      <c r="D19" s="13" t="s">
        <v>6</v>
      </c>
    </row>
    <row r="20" spans="1:4" ht="15.75" x14ac:dyDescent="0.25">
      <c r="A20" s="4"/>
      <c r="B20" s="9" t="str">
        <f t="shared" si="3"/>
        <v/>
      </c>
      <c r="C20" s="12" t="s">
        <v>19</v>
      </c>
      <c r="D20" s="13" t="s">
        <v>12</v>
      </c>
    </row>
    <row r="21" spans="1:4" ht="31.5" x14ac:dyDescent="0.25">
      <c r="A21" s="4"/>
      <c r="B21" s="9" t="str">
        <f t="shared" si="3"/>
        <v/>
      </c>
      <c r="C21" s="12" t="s">
        <v>20</v>
      </c>
      <c r="D21" s="13" t="s">
        <v>8</v>
      </c>
    </row>
    <row r="22" spans="1:4" ht="15.75" x14ac:dyDescent="0.25">
      <c r="A22" s="4"/>
      <c r="B22" s="9" t="str">
        <f t="shared" si="3"/>
        <v/>
      </c>
      <c r="C22" s="14" t="s">
        <v>21</v>
      </c>
      <c r="D22" s="15" t="s">
        <v>8</v>
      </c>
    </row>
    <row r="23" spans="1:4" ht="15.75" x14ac:dyDescent="0.25">
      <c r="A23" s="4"/>
      <c r="B23" s="5" t="s">
        <v>22</v>
      </c>
      <c r="C23" s="6"/>
      <c r="D23" s="16"/>
    </row>
    <row r="24" spans="1:4" ht="15.75" x14ac:dyDescent="0.25">
      <c r="A24" s="4"/>
      <c r="B24" s="9" t="str">
        <f>IF(ISBLANK(E24),"",IF(D24="A",4,IF(D24="B",3,IF(D24="C",2,1))))</f>
        <v/>
      </c>
      <c r="C24" s="10" t="s">
        <v>2</v>
      </c>
      <c r="D24" s="11" t="s">
        <v>3</v>
      </c>
    </row>
    <row r="25" spans="1:4" ht="15.75" x14ac:dyDescent="0.25">
      <c r="A25" s="4"/>
      <c r="B25" s="9" t="str">
        <f t="shared" ref="B25:B27" si="4">IF(ISBLANK(E25),"",IF(D25="A",4,IF(D25="B",3,IF(D25="C",2,1))))</f>
        <v/>
      </c>
      <c r="C25" s="12" t="s">
        <v>23</v>
      </c>
      <c r="D25" s="13" t="s">
        <v>6</v>
      </c>
    </row>
    <row r="26" spans="1:4" ht="15.75" x14ac:dyDescent="0.25">
      <c r="A26" s="4"/>
      <c r="B26" s="9" t="str">
        <f t="shared" si="4"/>
        <v/>
      </c>
      <c r="C26" s="12" t="s">
        <v>24</v>
      </c>
      <c r="D26" s="13" t="s">
        <v>12</v>
      </c>
    </row>
    <row r="27" spans="1:4" ht="15.75" x14ac:dyDescent="0.25">
      <c r="A27" s="4"/>
      <c r="B27" s="9" t="str">
        <f t="shared" si="4"/>
        <v/>
      </c>
      <c r="C27" s="14" t="s">
        <v>25</v>
      </c>
      <c r="D27" s="15" t="s">
        <v>8</v>
      </c>
    </row>
    <row r="28" spans="1:4" ht="15.75" x14ac:dyDescent="0.25">
      <c r="A28" s="4"/>
      <c r="B28" s="5" t="s">
        <v>26</v>
      </c>
      <c r="C28" s="6"/>
      <c r="D28" s="16"/>
    </row>
    <row r="29" spans="1:4" ht="15.75" x14ac:dyDescent="0.25">
      <c r="A29" s="4"/>
      <c r="B29" s="9" t="str">
        <f>IF(ISBLANK(E29),"",IF(D29="A",4,IF(D29="B",3,IF(D29="C",2,1))))</f>
        <v/>
      </c>
      <c r="C29" s="10" t="s">
        <v>27</v>
      </c>
      <c r="D29" s="11" t="s">
        <v>3</v>
      </c>
    </row>
    <row r="30" spans="1:4" ht="15.75" x14ac:dyDescent="0.25">
      <c r="A30" s="4"/>
      <c r="B30" s="9" t="str">
        <f t="shared" ref="B30:B31" si="5">IF(ISBLANK(E30),"",IF(D30="A",4,IF(D30="B",3,IF(D30="C",2,1))))</f>
        <v/>
      </c>
      <c r="C30" s="12" t="s">
        <v>28</v>
      </c>
      <c r="D30" s="13" t="s">
        <v>6</v>
      </c>
    </row>
    <row r="31" spans="1:4" ht="15.75" x14ac:dyDescent="0.25">
      <c r="A31" s="4"/>
      <c r="B31" s="9" t="str">
        <f t="shared" si="5"/>
        <v/>
      </c>
      <c r="C31" s="14" t="s">
        <v>29</v>
      </c>
      <c r="D31" s="15" t="s">
        <v>8</v>
      </c>
    </row>
    <row r="32" spans="1:4" ht="15.75" x14ac:dyDescent="0.25">
      <c r="A32" s="4"/>
      <c r="B32" s="5" t="s">
        <v>30</v>
      </c>
      <c r="C32" s="6"/>
      <c r="D32" s="16"/>
    </row>
    <row r="33" spans="1:4" ht="15.75" x14ac:dyDescent="0.25">
      <c r="A33" s="4"/>
      <c r="B33" s="9" t="str">
        <f>IF(ISBLANK(E33),"",IF(D33="A",4,IF(D33="B",3,IF(D33="C",2,1))))</f>
        <v/>
      </c>
      <c r="C33" s="10" t="s">
        <v>27</v>
      </c>
      <c r="D33" s="11" t="s">
        <v>3</v>
      </c>
    </row>
    <row r="34" spans="1:4" ht="15.75" x14ac:dyDescent="0.25">
      <c r="A34" s="4"/>
      <c r="B34" s="9" t="str">
        <f t="shared" ref="B34:B35" si="6">IF(ISBLANK(E34),"",IF(D34="A",4,IF(D34="B",3,IF(D34="C",2,1))))</f>
        <v/>
      </c>
      <c r="C34" s="12" t="s">
        <v>28</v>
      </c>
      <c r="D34" s="13" t="s">
        <v>6</v>
      </c>
    </row>
    <row r="35" spans="1:4" ht="15.75" x14ac:dyDescent="0.25">
      <c r="A35" s="4"/>
      <c r="B35" s="9" t="str">
        <f t="shared" si="6"/>
        <v/>
      </c>
      <c r="C35" s="14" t="s">
        <v>29</v>
      </c>
      <c r="D35" s="15" t="s">
        <v>8</v>
      </c>
    </row>
    <row r="36" spans="1:4" ht="15.75" x14ac:dyDescent="0.25">
      <c r="A36" s="4"/>
      <c r="B36" s="5" t="s">
        <v>31</v>
      </c>
      <c r="C36" s="6"/>
      <c r="D36" s="16"/>
    </row>
    <row r="37" spans="1:4" ht="15.75" x14ac:dyDescent="0.25">
      <c r="A37" s="4"/>
      <c r="B37" s="9" t="str">
        <f>IF(ISBLANK(E37),"",IF(D37="A",4,IF(D37="B",3,IF(D37="C",2,1))))</f>
        <v/>
      </c>
      <c r="C37" s="10" t="s">
        <v>32</v>
      </c>
      <c r="D37" s="11" t="s">
        <v>3</v>
      </c>
    </row>
    <row r="38" spans="1:4" ht="15.75" x14ac:dyDescent="0.25">
      <c r="A38" s="4"/>
      <c r="B38" s="9" t="str">
        <f t="shared" ref="B38:B39" si="7">IF(ISBLANK(E38),"",IF(D38="A",4,IF(D38="B",3,IF(D38="C",2,1))))</f>
        <v/>
      </c>
      <c r="C38" s="12" t="s">
        <v>33</v>
      </c>
      <c r="D38" s="13" t="s">
        <v>12</v>
      </c>
    </row>
    <row r="39" spans="1:4" ht="15.75" x14ac:dyDescent="0.25">
      <c r="A39" s="4"/>
      <c r="B39" s="9" t="str">
        <f t="shared" si="7"/>
        <v/>
      </c>
      <c r="C39" s="14" t="s">
        <v>34</v>
      </c>
      <c r="D39" s="15" t="s">
        <v>8</v>
      </c>
    </row>
    <row r="40" spans="1:4" ht="15.75" x14ac:dyDescent="0.25">
      <c r="A40" s="4"/>
      <c r="B40" s="5" t="s">
        <v>35</v>
      </c>
      <c r="C40" s="6"/>
      <c r="D40" s="16"/>
    </row>
    <row r="41" spans="1:4" ht="15.75" x14ac:dyDescent="0.25">
      <c r="A41" s="4"/>
      <c r="B41" s="9" t="str">
        <f>IF(ISBLANK(E41),"",IF(D41="A",4,IF(D41="B",3,IF(D41="C",2,1))))</f>
        <v/>
      </c>
      <c r="C41" s="10" t="s">
        <v>36</v>
      </c>
      <c r="D41" s="11" t="s">
        <v>3</v>
      </c>
    </row>
    <row r="42" spans="1:4" ht="15.75" x14ac:dyDescent="0.25">
      <c r="A42" s="4"/>
      <c r="B42" s="9" t="str">
        <f t="shared" ref="B42:B44" si="8">IF(ISBLANK(E42),"",IF(D42="A",4,IF(D42="B",3,IF(D42="C",2,1))))</f>
        <v/>
      </c>
      <c r="C42" s="12" t="s">
        <v>37</v>
      </c>
      <c r="D42" s="13" t="s">
        <v>6</v>
      </c>
    </row>
    <row r="43" spans="1:4" ht="31.5" x14ac:dyDescent="0.25">
      <c r="A43" s="4"/>
      <c r="B43" s="9" t="str">
        <f t="shared" si="8"/>
        <v/>
      </c>
      <c r="C43" s="12" t="s">
        <v>38</v>
      </c>
      <c r="D43" s="13" t="s">
        <v>12</v>
      </c>
    </row>
    <row r="44" spans="1:4" ht="31.5" x14ac:dyDescent="0.25">
      <c r="A44" s="4"/>
      <c r="B44" s="9" t="str">
        <f t="shared" si="8"/>
        <v/>
      </c>
      <c r="C44" s="14" t="s">
        <v>39</v>
      </c>
      <c r="D44" s="15" t="s">
        <v>8</v>
      </c>
    </row>
    <row r="45" spans="1:4" ht="15.75" x14ac:dyDescent="0.25">
      <c r="A45" s="4"/>
      <c r="B45" s="5" t="s">
        <v>40</v>
      </c>
      <c r="C45" s="6"/>
      <c r="D45" s="16"/>
    </row>
    <row r="46" spans="1:4" ht="15.75" x14ac:dyDescent="0.25">
      <c r="A46" s="4"/>
      <c r="B46" s="9" t="str">
        <f>IF(ISBLANK(E46),"",IF(D46="A",4,IF(D46="B",3,IF(D46="C",2,1))))</f>
        <v/>
      </c>
      <c r="C46" s="10" t="s">
        <v>41</v>
      </c>
      <c r="D46" s="11" t="s">
        <v>3</v>
      </c>
    </row>
    <row r="47" spans="1:4" ht="15.75" x14ac:dyDescent="0.25">
      <c r="A47" s="4"/>
      <c r="B47" s="9" t="str">
        <f t="shared" ref="B47:B48" si="9">IF(ISBLANK(E47),"",IF(D47="A",4,IF(D47="B",3,IF(D47="C",2,1))))</f>
        <v/>
      </c>
      <c r="C47" s="12" t="s">
        <v>42</v>
      </c>
      <c r="D47" s="13" t="s">
        <v>6</v>
      </c>
    </row>
    <row r="48" spans="1:4" ht="15.75" x14ac:dyDescent="0.25">
      <c r="A48" s="4"/>
      <c r="B48" s="9" t="str">
        <f t="shared" si="9"/>
        <v/>
      </c>
      <c r="C48" s="17" t="s">
        <v>43</v>
      </c>
      <c r="D48" s="18" t="s">
        <v>8</v>
      </c>
    </row>
    <row r="49" spans="1:4" ht="15.75" x14ac:dyDescent="0.25">
      <c r="A49" s="4"/>
      <c r="B49" s="19"/>
      <c r="C49" s="20"/>
      <c r="D49" s="21"/>
    </row>
    <row r="50" spans="1:4" ht="15.75" x14ac:dyDescent="0.25">
      <c r="A50" s="22"/>
      <c r="B50" s="23"/>
      <c r="C50" s="24"/>
      <c r="D50" s="25"/>
    </row>
    <row r="51" spans="1:4" ht="15.75" x14ac:dyDescent="0.25">
      <c r="A51" s="26" t="s">
        <v>44</v>
      </c>
      <c r="B51" s="27"/>
      <c r="C51" s="27"/>
      <c r="D51" s="27"/>
    </row>
    <row r="52" spans="1:4" ht="15.75" x14ac:dyDescent="0.25">
      <c r="A52" s="4" t="str">
        <f>IF(COUNTA(E53:E66)&gt;0,SUM(B53:B66)/COUNTA(E53:E66),"n.A.")</f>
        <v>n.A.</v>
      </c>
      <c r="B52" s="5" t="s">
        <v>45</v>
      </c>
      <c r="C52" s="6"/>
      <c r="D52" s="6"/>
    </row>
    <row r="53" spans="1:4" ht="15.75" x14ac:dyDescent="0.25">
      <c r="A53" s="4">
        <f>COUNTA(E53,E57,E61,E65)</f>
        <v>0</v>
      </c>
      <c r="B53" s="9" t="str">
        <f>IF(ISBLANK(E53),"",IF(D53="A",4,IF(D53="B",3,IF(D53="C",2,1))))</f>
        <v/>
      </c>
      <c r="C53" s="10" t="s">
        <v>46</v>
      </c>
      <c r="D53" s="11" t="s">
        <v>3</v>
      </c>
    </row>
    <row r="54" spans="1:4" ht="15.75" x14ac:dyDescent="0.25">
      <c r="A54" s="4">
        <f>COUNTA(E54,E58,E62)</f>
        <v>0</v>
      </c>
      <c r="B54" s="9" t="str">
        <f t="shared" ref="B54:B55" si="10">IF(ISBLANK(E54),"",IF(D54="A",4,IF(D54="B",3,IF(D54="C",2,1))))</f>
        <v/>
      </c>
      <c r="C54" s="12" t="s">
        <v>47</v>
      </c>
      <c r="D54" s="13" t="s">
        <v>6</v>
      </c>
    </row>
    <row r="55" spans="1:4" ht="31.5" x14ac:dyDescent="0.25">
      <c r="A55" s="4"/>
      <c r="B55" s="9" t="str">
        <f t="shared" si="10"/>
        <v/>
      </c>
      <c r="C55" s="14" t="s">
        <v>48</v>
      </c>
      <c r="D55" s="15" t="s">
        <v>8</v>
      </c>
    </row>
    <row r="56" spans="1:4" ht="15.75" x14ac:dyDescent="0.25">
      <c r="A56" s="4">
        <f>COUNTA(E55,E59,E63,E66)</f>
        <v>0</v>
      </c>
      <c r="B56" s="5" t="s">
        <v>49</v>
      </c>
      <c r="C56" s="6"/>
      <c r="D56" s="16"/>
    </row>
    <row r="57" spans="1:4" ht="15.75" x14ac:dyDescent="0.25">
      <c r="A57" s="4"/>
      <c r="B57" s="9" t="str">
        <f>IF(ISBLANK(E57),"",IF(D57="A",4,IF(D57="B",3,IF(D57="C",2,1))))</f>
        <v/>
      </c>
      <c r="C57" s="10" t="s">
        <v>46</v>
      </c>
      <c r="D57" s="11" t="s">
        <v>3</v>
      </c>
    </row>
    <row r="58" spans="1:4" ht="15.75" x14ac:dyDescent="0.25">
      <c r="A58" s="4"/>
      <c r="B58" s="9" t="str">
        <f t="shared" ref="B58:B59" si="11">IF(ISBLANK(E58),"",IF(D58="A",4,IF(D58="B",3,IF(D58="C",2,1))))</f>
        <v/>
      </c>
      <c r="C58" s="12" t="s">
        <v>47</v>
      </c>
      <c r="D58" s="13" t="s">
        <v>6</v>
      </c>
    </row>
    <row r="59" spans="1:4" ht="47.25" x14ac:dyDescent="0.25">
      <c r="A59" s="4"/>
      <c r="B59" s="9" t="str">
        <f t="shared" si="11"/>
        <v/>
      </c>
      <c r="C59" s="14" t="s">
        <v>50</v>
      </c>
      <c r="D59" s="15" t="s">
        <v>8</v>
      </c>
    </row>
    <row r="60" spans="1:4" ht="15.75" x14ac:dyDescent="0.25">
      <c r="A60" s="4"/>
      <c r="B60" s="5" t="s">
        <v>51</v>
      </c>
      <c r="C60" s="6"/>
      <c r="D60" s="16"/>
    </row>
    <row r="61" spans="1:4" ht="15.75" x14ac:dyDescent="0.25">
      <c r="A61" s="4"/>
      <c r="B61" s="9" t="str">
        <f>IF(ISBLANK(E61),"",IF(D61="A",4,IF(D61="B",3,IF(D61="C",2,1))))</f>
        <v/>
      </c>
      <c r="C61" s="28" t="s">
        <v>52</v>
      </c>
      <c r="D61" s="11" t="s">
        <v>3</v>
      </c>
    </row>
    <row r="62" spans="1:4" ht="31.5" x14ac:dyDescent="0.25">
      <c r="A62" s="4"/>
      <c r="B62" s="9" t="str">
        <f t="shared" ref="B62:B63" si="12">IF(ISBLANK(E62),"",IF(D62="A",4,IF(D62="B",3,IF(D62="C",2,1))))</f>
        <v/>
      </c>
      <c r="C62" s="29" t="s">
        <v>53</v>
      </c>
      <c r="D62" s="13" t="s">
        <v>6</v>
      </c>
    </row>
    <row r="63" spans="1:4" ht="47.25" x14ac:dyDescent="0.25">
      <c r="A63" s="4"/>
      <c r="B63" s="9" t="str">
        <f t="shared" si="12"/>
        <v/>
      </c>
      <c r="C63" s="30" t="s">
        <v>54</v>
      </c>
      <c r="D63" s="15" t="s">
        <v>8</v>
      </c>
    </row>
    <row r="64" spans="1:4" ht="15.75" x14ac:dyDescent="0.25">
      <c r="A64" s="4"/>
      <c r="B64" s="5" t="s">
        <v>55</v>
      </c>
      <c r="C64" s="6"/>
      <c r="D64" s="16"/>
    </row>
    <row r="65" spans="1:4" ht="15.75" x14ac:dyDescent="0.25">
      <c r="A65" s="4"/>
      <c r="B65" s="9" t="str">
        <f>IF(ISBLANK(E65),"",IF(D65="A",4,IF(D65="B",3,IF(D65="C",2,1))))</f>
        <v/>
      </c>
      <c r="C65" s="10" t="s">
        <v>56</v>
      </c>
      <c r="D65" s="11" t="s">
        <v>3</v>
      </c>
    </row>
    <row r="66" spans="1:4" ht="15.75" x14ac:dyDescent="0.25">
      <c r="A66" s="4"/>
      <c r="B66" s="9" t="str">
        <f>IF(ISBLANK(E66),"",IF(D66="A",4,IF(D66="B",3,IF(D66="C",2,1))))</f>
        <v/>
      </c>
      <c r="C66" s="14" t="s">
        <v>57</v>
      </c>
      <c r="D66" s="15" t="s">
        <v>8</v>
      </c>
    </row>
    <row r="67" spans="1:4" ht="15.75" x14ac:dyDescent="0.25">
      <c r="A67" s="4"/>
      <c r="B67" s="19"/>
      <c r="C67" s="20"/>
      <c r="D67" s="21"/>
    </row>
    <row r="68" spans="1:4" ht="15.75" x14ac:dyDescent="0.25">
      <c r="A68" s="22"/>
      <c r="B68" s="23"/>
      <c r="C68" s="31"/>
      <c r="D68" s="32"/>
    </row>
    <row r="69" spans="1:4" ht="15.75" x14ac:dyDescent="0.25">
      <c r="A69" s="26" t="s">
        <v>58</v>
      </c>
      <c r="B69" s="27"/>
      <c r="C69" s="27"/>
      <c r="D69" s="33"/>
    </row>
    <row r="70" spans="1:4" ht="15.75" x14ac:dyDescent="0.25">
      <c r="A70" s="4" t="str">
        <f>IF(COUNTA(E71:E112)&gt;0,SUM(B71:B112)/COUNTA(E71:E112),"n.A.")</f>
        <v>n.A.</v>
      </c>
      <c r="B70" s="5" t="s">
        <v>59</v>
      </c>
      <c r="C70" s="6"/>
      <c r="D70" s="7"/>
    </row>
    <row r="71" spans="1:4" ht="15.75" x14ac:dyDescent="0.25">
      <c r="A71" s="4"/>
      <c r="B71" s="9" t="str">
        <f>IF(ISBLANK(E71),"",IF(D71="A",4,IF(D71="B",3,IF(D71="C",2,1))))</f>
        <v/>
      </c>
      <c r="C71" s="10" t="s">
        <v>2</v>
      </c>
      <c r="D71" s="11" t="s">
        <v>3</v>
      </c>
    </row>
    <row r="72" spans="1:4" ht="15.75" x14ac:dyDescent="0.25">
      <c r="A72" s="4">
        <f>COUNTA(E71,E72,E77,E78,E82,E86,E92,E97,E101,E105,E110)</f>
        <v>0</v>
      </c>
      <c r="B72" s="9" t="str">
        <f t="shared" ref="B72:B75" si="13">IF(ISBLANK(E72),"",IF(D72="A",4,IF(D72="B",3,IF(D72="C",2,1))))</f>
        <v/>
      </c>
      <c r="C72" s="12" t="s">
        <v>4</v>
      </c>
      <c r="D72" s="13" t="s">
        <v>3</v>
      </c>
    </row>
    <row r="73" spans="1:4" ht="15.75" x14ac:dyDescent="0.25">
      <c r="A73" s="4">
        <f>COUNTA(E73,E79,E83,E87,E93,E106,E111)</f>
        <v>0</v>
      </c>
      <c r="B73" s="9" t="str">
        <f t="shared" si="13"/>
        <v/>
      </c>
      <c r="C73" s="12" t="s">
        <v>5</v>
      </c>
      <c r="D73" s="13" t="s">
        <v>6</v>
      </c>
    </row>
    <row r="74" spans="1:4" ht="15.75" x14ac:dyDescent="0.25">
      <c r="A74" s="4">
        <f>COUNTA(E88,E94,E98,E102,E107)</f>
        <v>0</v>
      </c>
      <c r="B74" s="9" t="str">
        <f t="shared" si="13"/>
        <v/>
      </c>
      <c r="C74" s="12" t="s">
        <v>7</v>
      </c>
      <c r="D74" s="13" t="s">
        <v>8</v>
      </c>
    </row>
    <row r="75" spans="1:4" ht="47.25" x14ac:dyDescent="0.25">
      <c r="A75" s="4">
        <f>COUNTA(E74,E75,E80,E84,E89,E90,E95,E99,E103,E108,E112)</f>
        <v>0</v>
      </c>
      <c r="B75" s="9" t="str">
        <f t="shared" si="13"/>
        <v/>
      </c>
      <c r="C75" s="14" t="s">
        <v>60</v>
      </c>
      <c r="D75" s="15" t="s">
        <v>8</v>
      </c>
    </row>
    <row r="76" spans="1:4" ht="15.75" x14ac:dyDescent="0.25">
      <c r="A76" s="4"/>
      <c r="B76" s="5" t="s">
        <v>61</v>
      </c>
      <c r="C76" s="6"/>
      <c r="D76" s="16"/>
    </row>
    <row r="77" spans="1:4" ht="15.75" x14ac:dyDescent="0.25">
      <c r="A77" s="4"/>
      <c r="B77" s="9" t="str">
        <f>IF(ISBLANK(E77),"",IF(D77="A",4,IF(D77="B",3,IF(D77="C",2,1))))</f>
        <v/>
      </c>
      <c r="C77" s="10" t="s">
        <v>2</v>
      </c>
      <c r="D77" s="11" t="s">
        <v>3</v>
      </c>
    </row>
    <row r="78" spans="1:4" ht="15.75" x14ac:dyDescent="0.25">
      <c r="A78" s="4"/>
      <c r="B78" s="9" t="str">
        <f t="shared" ref="B78:B80" si="14">IF(ISBLANK(E78),"",IF(D78="A",4,IF(D78="B",3,IF(D78="C",2,1))))</f>
        <v/>
      </c>
      <c r="C78" s="12" t="s">
        <v>4</v>
      </c>
      <c r="D78" s="13" t="s">
        <v>3</v>
      </c>
    </row>
    <row r="79" spans="1:4" ht="15.75" x14ac:dyDescent="0.25">
      <c r="A79" s="4"/>
      <c r="B79" s="9" t="str">
        <f t="shared" si="14"/>
        <v/>
      </c>
      <c r="C79" s="12" t="s">
        <v>11</v>
      </c>
      <c r="D79" s="13" t="s">
        <v>6</v>
      </c>
    </row>
    <row r="80" spans="1:4" ht="31.5" x14ac:dyDescent="0.25">
      <c r="A80" s="4"/>
      <c r="B80" s="9" t="str">
        <f t="shared" si="14"/>
        <v/>
      </c>
      <c r="C80" s="14" t="s">
        <v>62</v>
      </c>
      <c r="D80" s="15" t="s">
        <v>8</v>
      </c>
    </row>
    <row r="81" spans="1:4" ht="15.75" x14ac:dyDescent="0.25">
      <c r="A81" s="4"/>
      <c r="B81" s="5" t="s">
        <v>63</v>
      </c>
      <c r="C81" s="6"/>
      <c r="D81" s="16"/>
    </row>
    <row r="82" spans="1:4" ht="15.75" x14ac:dyDescent="0.25">
      <c r="A82" s="4"/>
      <c r="B82" s="9" t="str">
        <f>IF(ISBLANK(E82),"",IF(D82="A",4,IF(D82="B",3,IF(D82="C",2,1))))</f>
        <v/>
      </c>
      <c r="C82" s="10" t="s">
        <v>27</v>
      </c>
      <c r="D82" s="11" t="s">
        <v>3</v>
      </c>
    </row>
    <row r="83" spans="1:4" ht="15.75" x14ac:dyDescent="0.25">
      <c r="A83" s="4"/>
      <c r="B83" s="9" t="str">
        <f t="shared" ref="B83:B84" si="15">IF(ISBLANK(E83),"",IF(D83="A",4,IF(D83="B",3,IF(D83="C",2,1))))</f>
        <v/>
      </c>
      <c r="C83" s="12" t="s">
        <v>15</v>
      </c>
      <c r="D83" s="13" t="s">
        <v>6</v>
      </c>
    </row>
    <row r="84" spans="1:4" ht="15.75" x14ac:dyDescent="0.25">
      <c r="A84" s="4"/>
      <c r="B84" s="9" t="str">
        <f t="shared" si="15"/>
        <v/>
      </c>
      <c r="C84" s="14" t="s">
        <v>16</v>
      </c>
      <c r="D84" s="15" t="s">
        <v>8</v>
      </c>
    </row>
    <row r="85" spans="1:4" ht="15.75" x14ac:dyDescent="0.25">
      <c r="A85" s="4"/>
      <c r="B85" s="5" t="s">
        <v>64</v>
      </c>
      <c r="C85" s="6"/>
      <c r="D85" s="16"/>
    </row>
    <row r="86" spans="1:4" ht="15.75" x14ac:dyDescent="0.25">
      <c r="A86" s="4"/>
      <c r="B86" s="9" t="str">
        <f>IF(ISBLANK(E86),"",IF(D86="A",4,IF(D86="B",3,IF(D86="C",2,1))))</f>
        <v/>
      </c>
      <c r="C86" s="10" t="s">
        <v>2</v>
      </c>
      <c r="D86" s="11" t="s">
        <v>3</v>
      </c>
    </row>
    <row r="87" spans="1:4" ht="15.75" x14ac:dyDescent="0.25">
      <c r="A87" s="4"/>
      <c r="B87" s="9" t="str">
        <f t="shared" ref="B87:B90" si="16">IF(ISBLANK(E87),"",IF(D87="A",4,IF(D87="B",3,IF(D87="C",2,1))))</f>
        <v/>
      </c>
      <c r="C87" s="12" t="s">
        <v>18</v>
      </c>
      <c r="D87" s="13" t="s">
        <v>6</v>
      </c>
    </row>
    <row r="88" spans="1:4" ht="15.75" x14ac:dyDescent="0.25">
      <c r="A88" s="4"/>
      <c r="B88" s="9" t="str">
        <f t="shared" si="16"/>
        <v/>
      </c>
      <c r="C88" s="12" t="s">
        <v>19</v>
      </c>
      <c r="D88" s="13" t="s">
        <v>12</v>
      </c>
    </row>
    <row r="89" spans="1:4" ht="31.5" x14ac:dyDescent="0.25">
      <c r="A89" s="4"/>
      <c r="B89" s="9" t="str">
        <f t="shared" si="16"/>
        <v/>
      </c>
      <c r="C89" s="12" t="s">
        <v>20</v>
      </c>
      <c r="D89" s="13" t="s">
        <v>8</v>
      </c>
    </row>
    <row r="90" spans="1:4" ht="15.75" x14ac:dyDescent="0.25">
      <c r="A90" s="4"/>
      <c r="B90" s="9" t="str">
        <f t="shared" si="16"/>
        <v/>
      </c>
      <c r="C90" s="14" t="s">
        <v>21</v>
      </c>
      <c r="D90" s="15" t="s">
        <v>8</v>
      </c>
    </row>
    <row r="91" spans="1:4" ht="15.75" x14ac:dyDescent="0.25">
      <c r="A91" s="4"/>
      <c r="B91" s="5" t="s">
        <v>65</v>
      </c>
      <c r="C91" s="6"/>
      <c r="D91" s="16"/>
    </row>
    <row r="92" spans="1:4" ht="15.75" x14ac:dyDescent="0.25">
      <c r="A92" s="4"/>
      <c r="B92" s="9" t="str">
        <f>IF(ISBLANK(E92),"",IF(D92="A",4,IF(D92="B",3,IF(D92="C",2,1))))</f>
        <v/>
      </c>
      <c r="C92" s="10" t="s">
        <v>2</v>
      </c>
      <c r="D92" s="11" t="s">
        <v>3</v>
      </c>
    </row>
    <row r="93" spans="1:4" ht="15.75" x14ac:dyDescent="0.25">
      <c r="A93" s="4"/>
      <c r="B93" s="9" t="str">
        <f t="shared" ref="B93:B95" si="17">IF(ISBLANK(E93),"",IF(D93="A",4,IF(D93="B",3,IF(D93="C",2,1))))</f>
        <v/>
      </c>
      <c r="C93" s="12" t="s">
        <v>23</v>
      </c>
      <c r="D93" s="13" t="s">
        <v>6</v>
      </c>
    </row>
    <row r="94" spans="1:4" ht="15.75" x14ac:dyDescent="0.25">
      <c r="A94" s="4"/>
      <c r="B94" s="9" t="str">
        <f t="shared" si="17"/>
        <v/>
      </c>
      <c r="C94" s="12" t="s">
        <v>24</v>
      </c>
      <c r="D94" s="13" t="s">
        <v>12</v>
      </c>
    </row>
    <row r="95" spans="1:4" ht="15.75" x14ac:dyDescent="0.25">
      <c r="A95" s="4"/>
      <c r="B95" s="9" t="str">
        <f t="shared" si="17"/>
        <v/>
      </c>
      <c r="C95" s="14" t="s">
        <v>25</v>
      </c>
      <c r="D95" s="15" t="s">
        <v>8</v>
      </c>
    </row>
    <row r="96" spans="1:4" ht="15.75" x14ac:dyDescent="0.25">
      <c r="A96" s="4"/>
      <c r="B96" s="5" t="s">
        <v>66</v>
      </c>
      <c r="C96" s="6"/>
      <c r="D96" s="16"/>
    </row>
    <row r="97" spans="1:4" ht="15.75" x14ac:dyDescent="0.25">
      <c r="A97" s="4"/>
      <c r="B97" s="9" t="str">
        <f>IF(ISBLANK(E97),"",IF(D97="A",4,IF(D97="B",3,IF(D97="C",2,1))))</f>
        <v/>
      </c>
      <c r="C97" s="10" t="s">
        <v>67</v>
      </c>
      <c r="D97" s="11" t="s">
        <v>3</v>
      </c>
    </row>
    <row r="98" spans="1:4" ht="15.75" x14ac:dyDescent="0.25">
      <c r="A98" s="4"/>
      <c r="B98" s="9" t="str">
        <f t="shared" ref="B98:B99" si="18">IF(ISBLANK(E98),"",IF(D98="A",4,IF(D98="B",3,IF(D98="C",2,1))))</f>
        <v/>
      </c>
      <c r="C98" s="12" t="s">
        <v>68</v>
      </c>
      <c r="D98" s="13" t="s">
        <v>12</v>
      </c>
    </row>
    <row r="99" spans="1:4" ht="15.75" x14ac:dyDescent="0.25">
      <c r="A99" s="4"/>
      <c r="B99" s="9" t="str">
        <f t="shared" si="18"/>
        <v/>
      </c>
      <c r="C99" s="14" t="s">
        <v>69</v>
      </c>
      <c r="D99" s="15" t="s">
        <v>8</v>
      </c>
    </row>
    <row r="100" spans="1:4" ht="15.75" x14ac:dyDescent="0.25">
      <c r="A100" s="4"/>
      <c r="B100" s="5" t="s">
        <v>70</v>
      </c>
      <c r="C100" s="6"/>
      <c r="D100" s="16"/>
    </row>
    <row r="101" spans="1:4" ht="15.75" x14ac:dyDescent="0.25">
      <c r="A101" s="4"/>
      <c r="B101" s="9"/>
      <c r="C101" s="10" t="s">
        <v>27</v>
      </c>
      <c r="D101" s="11" t="s">
        <v>3</v>
      </c>
    </row>
    <row r="102" spans="1:4" ht="15.75" x14ac:dyDescent="0.25">
      <c r="A102" s="4"/>
      <c r="B102" s="9"/>
      <c r="C102" s="12" t="s">
        <v>28</v>
      </c>
      <c r="D102" s="13" t="s">
        <v>12</v>
      </c>
    </row>
    <row r="103" spans="1:4" ht="15.75" x14ac:dyDescent="0.25">
      <c r="A103" s="4"/>
      <c r="B103" s="9"/>
      <c r="C103" s="14" t="s">
        <v>29</v>
      </c>
      <c r="D103" s="15" t="s">
        <v>8</v>
      </c>
    </row>
    <row r="104" spans="1:4" ht="15.75" x14ac:dyDescent="0.25">
      <c r="A104" s="4"/>
      <c r="B104" s="5" t="s">
        <v>71</v>
      </c>
      <c r="C104" s="6"/>
      <c r="D104" s="16"/>
    </row>
    <row r="105" spans="1:4" ht="15.75" x14ac:dyDescent="0.25">
      <c r="A105" s="4"/>
      <c r="B105" s="9" t="str">
        <f>IF(ISBLANK(E105),"",IF(D105="A",4,IF(D105="B",3,IF(D105="C",2,1))))</f>
        <v/>
      </c>
      <c r="C105" s="10" t="s">
        <v>72</v>
      </c>
      <c r="D105" s="11" t="s">
        <v>3</v>
      </c>
    </row>
    <row r="106" spans="1:4" ht="15.75" x14ac:dyDescent="0.25">
      <c r="A106" s="4"/>
      <c r="B106" s="9" t="str">
        <f t="shared" ref="B106:B108" si="19">IF(ISBLANK(E106),"",IF(D106="A",4,IF(D106="B",3,IF(D106="C",2,1))))</f>
        <v/>
      </c>
      <c r="C106" s="12" t="s">
        <v>37</v>
      </c>
      <c r="D106" s="13" t="s">
        <v>6</v>
      </c>
    </row>
    <row r="107" spans="1:4" ht="15.75" x14ac:dyDescent="0.25">
      <c r="A107" s="4"/>
      <c r="B107" s="9" t="str">
        <f t="shared" si="19"/>
        <v/>
      </c>
      <c r="C107" s="12" t="s">
        <v>73</v>
      </c>
      <c r="D107" s="13" t="s">
        <v>12</v>
      </c>
    </row>
    <row r="108" spans="1:4" ht="15.75" x14ac:dyDescent="0.25">
      <c r="A108" s="4"/>
      <c r="B108" s="9" t="str">
        <f t="shared" si="19"/>
        <v/>
      </c>
      <c r="C108" s="14" t="s">
        <v>74</v>
      </c>
      <c r="D108" s="15" t="s">
        <v>8</v>
      </c>
    </row>
    <row r="109" spans="1:4" ht="15.75" x14ac:dyDescent="0.25">
      <c r="A109" s="4"/>
      <c r="B109" s="5" t="s">
        <v>75</v>
      </c>
      <c r="C109" s="6"/>
      <c r="D109" s="16"/>
    </row>
    <row r="110" spans="1:4" ht="15.75" x14ac:dyDescent="0.25">
      <c r="A110" s="4"/>
      <c r="B110" s="9" t="str">
        <f>IF(ISBLANK(E110),"",IF(D110="A",4,IF(D110="B",3,IF(D110="C",2,1))))</f>
        <v/>
      </c>
      <c r="C110" s="10" t="s">
        <v>41</v>
      </c>
      <c r="D110" s="11" t="s">
        <v>3</v>
      </c>
    </row>
    <row r="111" spans="1:4" ht="15.75" x14ac:dyDescent="0.25">
      <c r="A111" s="4"/>
      <c r="B111" s="9" t="str">
        <f t="shared" ref="B111:B112" si="20">IF(ISBLANK(E111),"",IF(D111="A",4,IF(D111="B",3,IF(D111="C",2,1))))</f>
        <v/>
      </c>
      <c r="C111" s="12" t="s">
        <v>76</v>
      </c>
      <c r="D111" s="13" t="s">
        <v>6</v>
      </c>
    </row>
    <row r="112" spans="1:4" ht="15.75" x14ac:dyDescent="0.25">
      <c r="A112" s="4"/>
      <c r="B112" s="9" t="str">
        <f t="shared" si="20"/>
        <v/>
      </c>
      <c r="C112" s="14" t="s">
        <v>43</v>
      </c>
      <c r="D112" s="15" t="s">
        <v>8</v>
      </c>
    </row>
    <row r="113" spans="1:4" ht="15.75" x14ac:dyDescent="0.25">
      <c r="A113" s="4"/>
      <c r="B113" s="34"/>
      <c r="C113" s="35"/>
      <c r="D113" s="36"/>
    </row>
    <row r="114" spans="1:4" ht="15.75" x14ac:dyDescent="0.25">
      <c r="A114" s="22"/>
      <c r="B114" s="23"/>
      <c r="C114" s="31"/>
      <c r="D114" s="32"/>
    </row>
    <row r="115" spans="1:4" ht="15.75" x14ac:dyDescent="0.25">
      <c r="A115" s="26" t="s">
        <v>77</v>
      </c>
      <c r="B115" s="27"/>
      <c r="C115" s="27"/>
      <c r="D115" s="33"/>
    </row>
    <row r="116" spans="1:4" ht="15.75" x14ac:dyDescent="0.25">
      <c r="A116" s="4" t="str">
        <f>IF(COUNTA(E117:E157)&gt;0,SUM(B117:B157)/COUNTA(E117:E157),"n.A.")</f>
        <v>n.A.</v>
      </c>
      <c r="B116" s="5" t="s">
        <v>78</v>
      </c>
      <c r="C116" s="6"/>
      <c r="D116" s="37"/>
    </row>
    <row r="117" spans="1:4" ht="15.75" x14ac:dyDescent="0.25">
      <c r="A117" s="4">
        <f>COUNTA(E117,E121,E125,E133,E139,E142,E145,E150,E155)</f>
        <v>0</v>
      </c>
      <c r="B117" s="9" t="str">
        <f>IF(ISBLANK(E117),"",IF(D117="A",4,IF(D117="B",3,IF(D117="C",2,1))))</f>
        <v/>
      </c>
      <c r="C117" s="10" t="s">
        <v>2</v>
      </c>
      <c r="D117" s="11" t="s">
        <v>3</v>
      </c>
    </row>
    <row r="118" spans="1:4" ht="15.75" x14ac:dyDescent="0.25">
      <c r="A118" s="4">
        <f>COUNTA(E122,E128,E134,E146,E151,E156)</f>
        <v>0</v>
      </c>
      <c r="B118" s="9" t="str">
        <f t="shared" ref="B118:B119" si="21">IF(ISBLANK(E118),"",IF(D118="A",4,IF(D118="B",3,IF(D118="C",2,1))))</f>
        <v/>
      </c>
      <c r="C118" s="12" t="s">
        <v>79</v>
      </c>
      <c r="D118" s="13" t="s">
        <v>12</v>
      </c>
    </row>
    <row r="119" spans="1:4" ht="15.75" x14ac:dyDescent="0.25">
      <c r="A119" s="4">
        <f>COUNTA(E118,E129,E130,E135,E147,E152)</f>
        <v>0</v>
      </c>
      <c r="B119" s="9" t="str">
        <f t="shared" si="21"/>
        <v/>
      </c>
      <c r="C119" s="14" t="s">
        <v>80</v>
      </c>
      <c r="D119" s="15" t="s">
        <v>8</v>
      </c>
    </row>
    <row r="120" spans="1:4" ht="15.75" x14ac:dyDescent="0.25">
      <c r="A120" s="4">
        <f>COUNTA(E119,E123,E126,E131,E136,E137,E140,E143,E148,E153,E157)</f>
        <v>0</v>
      </c>
      <c r="B120" s="5" t="s">
        <v>81</v>
      </c>
      <c r="C120" s="6"/>
      <c r="D120" s="6"/>
    </row>
    <row r="121" spans="1:4" ht="15.75" x14ac:dyDescent="0.25">
      <c r="A121" s="4"/>
      <c r="B121" s="9" t="str">
        <f>IF(ISBLANK(E121),"",IF(D121="A",4,IF(D121="B",3,IF(D121="C",2,1))))</f>
        <v/>
      </c>
      <c r="C121" s="10" t="s">
        <v>18</v>
      </c>
      <c r="D121" s="11" t="s">
        <v>3</v>
      </c>
    </row>
    <row r="122" spans="1:4" ht="15.75" x14ac:dyDescent="0.25">
      <c r="A122" s="4"/>
      <c r="B122" s="9" t="str">
        <f t="shared" ref="B122:B123" si="22">IF(ISBLANK(E122),"",IF(D122="A",4,IF(D122="B",3,IF(D122="C",2,1))))</f>
        <v/>
      </c>
      <c r="C122" s="12" t="s">
        <v>82</v>
      </c>
      <c r="D122" s="13" t="s">
        <v>6</v>
      </c>
    </row>
    <row r="123" spans="1:4" ht="15.75" x14ac:dyDescent="0.25">
      <c r="A123" s="4"/>
      <c r="B123" s="9" t="str">
        <f t="shared" si="22"/>
        <v/>
      </c>
      <c r="C123" s="14" t="s">
        <v>16</v>
      </c>
      <c r="D123" s="15" t="s">
        <v>8</v>
      </c>
    </row>
    <row r="124" spans="1:4" ht="15.75" x14ac:dyDescent="0.25">
      <c r="A124" s="4"/>
      <c r="B124" s="5" t="s">
        <v>83</v>
      </c>
      <c r="C124" s="6"/>
      <c r="D124" s="6"/>
    </row>
    <row r="125" spans="1:4" ht="15.75" x14ac:dyDescent="0.25">
      <c r="A125" s="4"/>
      <c r="B125" s="9" t="str">
        <f>IF(ISBLANK(E125),"",IF(D125="A",4,IF(D125="B",3,IF(D125="C",2,1))))</f>
        <v/>
      </c>
      <c r="C125" s="10" t="s">
        <v>84</v>
      </c>
      <c r="D125" s="11" t="s">
        <v>3</v>
      </c>
    </row>
    <row r="126" spans="1:4" ht="15.75" x14ac:dyDescent="0.25">
      <c r="A126" s="4"/>
      <c r="B126" s="9" t="str">
        <f>IF(ISBLANK(E126),"",IF(D126="A",4,IF(D126="B",3,IF(D126="C",2,1))))</f>
        <v/>
      </c>
      <c r="C126" s="14" t="s">
        <v>85</v>
      </c>
      <c r="D126" s="15" t="s">
        <v>8</v>
      </c>
    </row>
    <row r="127" spans="1:4" ht="15.75" x14ac:dyDescent="0.25">
      <c r="A127" s="4"/>
      <c r="B127" s="5" t="s">
        <v>86</v>
      </c>
      <c r="C127" s="6"/>
      <c r="D127" s="6"/>
    </row>
    <row r="128" spans="1:4" ht="15.75" x14ac:dyDescent="0.25">
      <c r="A128" s="4"/>
      <c r="B128" s="9" t="str">
        <f>IF(ISBLANK(E128),"",IF(D128="A",4,IF(D128="B",3,IF(D128="C",2,1))))</f>
        <v/>
      </c>
      <c r="C128" s="10" t="s">
        <v>87</v>
      </c>
      <c r="D128" s="11" t="s">
        <v>6</v>
      </c>
    </row>
    <row r="129" spans="1:4" ht="31.5" x14ac:dyDescent="0.25">
      <c r="A129" s="4"/>
      <c r="B129" s="9" t="str">
        <f t="shared" ref="B129:B131" si="23">IF(ISBLANK(E129),"",IF(D129="A",4,IF(D129="B",3,IF(D129="C",2,1))))</f>
        <v/>
      </c>
      <c r="C129" s="12" t="s">
        <v>88</v>
      </c>
      <c r="D129" s="13" t="s">
        <v>12</v>
      </c>
    </row>
    <row r="130" spans="1:4" ht="31.5" x14ac:dyDescent="0.25">
      <c r="A130" s="4"/>
      <c r="B130" s="9" t="str">
        <f t="shared" si="23"/>
        <v/>
      </c>
      <c r="C130" s="12" t="s">
        <v>89</v>
      </c>
      <c r="D130" s="13" t="s">
        <v>12</v>
      </c>
    </row>
    <row r="131" spans="1:4" ht="15.75" x14ac:dyDescent="0.25">
      <c r="A131" s="4"/>
      <c r="B131" s="9" t="str">
        <f t="shared" si="23"/>
        <v/>
      </c>
      <c r="C131" s="14" t="s">
        <v>82</v>
      </c>
      <c r="D131" s="15" t="s">
        <v>8</v>
      </c>
    </row>
    <row r="132" spans="1:4" ht="15.75" x14ac:dyDescent="0.25">
      <c r="A132" s="4"/>
      <c r="B132" s="5" t="s">
        <v>90</v>
      </c>
      <c r="C132" s="6"/>
      <c r="D132" s="6"/>
    </row>
    <row r="133" spans="1:4" ht="15.75" x14ac:dyDescent="0.25">
      <c r="A133" s="4"/>
      <c r="B133" s="9" t="str">
        <f>IF(ISBLANK(E133),"",IF(D133="A",4,IF(D133="B",3,IF(D133="C",2,1))))</f>
        <v/>
      </c>
      <c r="C133" s="10" t="s">
        <v>2</v>
      </c>
      <c r="D133" s="11" t="s">
        <v>3</v>
      </c>
    </row>
    <row r="134" spans="1:4" ht="15.75" x14ac:dyDescent="0.25">
      <c r="A134" s="4"/>
      <c r="B134" s="9" t="str">
        <f t="shared" ref="B134:B137" si="24">IF(ISBLANK(E134),"",IF(D134="A",4,IF(D134="B",3,IF(D134="C",2,1))))</f>
        <v/>
      </c>
      <c r="C134" s="12" t="s">
        <v>91</v>
      </c>
      <c r="D134" s="13" t="s">
        <v>6</v>
      </c>
    </row>
    <row r="135" spans="1:4" ht="15.75" x14ac:dyDescent="0.25">
      <c r="A135" s="4"/>
      <c r="B135" s="9" t="str">
        <f t="shared" si="24"/>
        <v/>
      </c>
      <c r="C135" s="12" t="s">
        <v>19</v>
      </c>
      <c r="D135" s="13" t="s">
        <v>12</v>
      </c>
    </row>
    <row r="136" spans="1:4" ht="15.75" x14ac:dyDescent="0.25">
      <c r="A136" s="4"/>
      <c r="B136" s="9" t="str">
        <f t="shared" si="24"/>
        <v/>
      </c>
      <c r="C136" s="12" t="s">
        <v>92</v>
      </c>
      <c r="D136" s="13" t="s">
        <v>8</v>
      </c>
    </row>
    <row r="137" spans="1:4" ht="15.75" x14ac:dyDescent="0.25">
      <c r="A137" s="4"/>
      <c r="B137" s="9" t="str">
        <f t="shared" si="24"/>
        <v/>
      </c>
      <c r="C137" s="14" t="s">
        <v>93</v>
      </c>
      <c r="D137" s="15" t="s">
        <v>8</v>
      </c>
    </row>
    <row r="138" spans="1:4" ht="15.75" x14ac:dyDescent="0.25">
      <c r="A138" s="4"/>
      <c r="B138" s="5" t="s">
        <v>94</v>
      </c>
      <c r="C138" s="6"/>
      <c r="D138" s="6"/>
    </row>
    <row r="139" spans="1:4" ht="15.75" x14ac:dyDescent="0.25">
      <c r="A139" s="4"/>
      <c r="B139" s="9" t="str">
        <f>IF(ISBLANK(E139),"",IF(D139="A",4,IF(D139="B",3,IF(D139="C",2,1))))</f>
        <v/>
      </c>
      <c r="C139" s="10" t="s">
        <v>95</v>
      </c>
      <c r="D139" s="11" t="s">
        <v>3</v>
      </c>
    </row>
    <row r="140" spans="1:4" ht="15.75" x14ac:dyDescent="0.25">
      <c r="A140" s="4"/>
      <c r="B140" s="9" t="str">
        <f>IF(ISBLANK(E140),"",IF(D140="A",4,IF(D140="B",3,IF(D140="C",2,1))))</f>
        <v/>
      </c>
      <c r="C140" s="14" t="s">
        <v>96</v>
      </c>
      <c r="D140" s="15" t="s">
        <v>8</v>
      </c>
    </row>
    <row r="141" spans="1:4" ht="15.75" x14ac:dyDescent="0.25">
      <c r="A141" s="4"/>
      <c r="B141" s="5" t="s">
        <v>97</v>
      </c>
      <c r="C141" s="6"/>
      <c r="D141" s="6"/>
    </row>
    <row r="142" spans="1:4" ht="15.75" x14ac:dyDescent="0.25">
      <c r="A142" s="4"/>
      <c r="B142" s="9" t="str">
        <f>IF(ISBLANK(E142),"",IF(D142="A",4,IF(D142="B",3,IF(D142="C",2,1))))</f>
        <v/>
      </c>
      <c r="C142" s="10" t="s">
        <v>98</v>
      </c>
      <c r="D142" s="11" t="s">
        <v>3</v>
      </c>
    </row>
    <row r="143" spans="1:4" ht="15.75" x14ac:dyDescent="0.25">
      <c r="A143" s="4"/>
      <c r="B143" s="9" t="str">
        <f>IF(ISBLANK(E143),"",IF(D143="A",4,IF(D143="B",3,IF(D143="C",2,1))))</f>
        <v/>
      </c>
      <c r="C143" s="14" t="s">
        <v>99</v>
      </c>
      <c r="D143" s="15" t="s">
        <v>8</v>
      </c>
    </row>
    <row r="144" spans="1:4" ht="15.75" x14ac:dyDescent="0.25">
      <c r="A144" s="4"/>
      <c r="B144" s="5" t="s">
        <v>100</v>
      </c>
      <c r="C144" s="6"/>
      <c r="D144" s="6"/>
    </row>
    <row r="145" spans="1:4" ht="15.75" x14ac:dyDescent="0.25">
      <c r="A145" s="4"/>
      <c r="B145" s="9" t="str">
        <f>IF(ISBLANK(E145),"",IF(D145="A",4,IF(D145="B",3,IF(D145="C",2,1))))</f>
        <v/>
      </c>
      <c r="C145" s="10" t="s">
        <v>2</v>
      </c>
      <c r="D145" s="11" t="s">
        <v>3</v>
      </c>
    </row>
    <row r="146" spans="1:4" ht="15.75" x14ac:dyDescent="0.25">
      <c r="A146" s="4"/>
      <c r="B146" s="9" t="str">
        <f t="shared" ref="B146:B148" si="25">IF(ISBLANK(E146),"",IF(D146="A",4,IF(D146="B",3,IF(D146="C",2,1))))</f>
        <v/>
      </c>
      <c r="C146" s="12" t="s">
        <v>101</v>
      </c>
      <c r="D146" s="13" t="s">
        <v>6</v>
      </c>
    </row>
    <row r="147" spans="1:4" ht="15.75" x14ac:dyDescent="0.25">
      <c r="A147" s="4"/>
      <c r="B147" s="9" t="str">
        <f t="shared" si="25"/>
        <v/>
      </c>
      <c r="C147" s="12" t="s">
        <v>102</v>
      </c>
      <c r="D147" s="13" t="s">
        <v>12</v>
      </c>
    </row>
    <row r="148" spans="1:4" ht="15.75" x14ac:dyDescent="0.25">
      <c r="A148" s="4"/>
      <c r="B148" s="9" t="str">
        <f t="shared" si="25"/>
        <v/>
      </c>
      <c r="C148" s="14" t="s">
        <v>103</v>
      </c>
      <c r="D148" s="15" t="s">
        <v>8</v>
      </c>
    </row>
    <row r="149" spans="1:4" ht="15.75" x14ac:dyDescent="0.25">
      <c r="A149" s="4"/>
      <c r="B149" s="5" t="s">
        <v>104</v>
      </c>
      <c r="C149" s="6"/>
      <c r="D149" s="6"/>
    </row>
    <row r="150" spans="1:4" ht="15.75" x14ac:dyDescent="0.25">
      <c r="A150" s="4"/>
      <c r="B150" s="9" t="str">
        <f>IF(ISBLANK(E150),"",IF(D150="A",4,IF(D150="B",3,IF(D150="C",2,1))))</f>
        <v/>
      </c>
      <c r="C150" s="10" t="s">
        <v>2</v>
      </c>
      <c r="D150" s="11" t="s">
        <v>3</v>
      </c>
    </row>
    <row r="151" spans="1:4" ht="15.75" x14ac:dyDescent="0.25">
      <c r="A151" s="4"/>
      <c r="B151" s="9" t="str">
        <f t="shared" ref="B151:B153" si="26">IF(ISBLANK(E151),"",IF(D151="A",4,IF(D151="B",3,IF(D151="C",2,1))))</f>
        <v/>
      </c>
      <c r="C151" s="12" t="s">
        <v>105</v>
      </c>
      <c r="D151" s="13" t="s">
        <v>6</v>
      </c>
    </row>
    <row r="152" spans="1:4" ht="15.75" x14ac:dyDescent="0.25">
      <c r="A152" s="4"/>
      <c r="B152" s="9" t="str">
        <f t="shared" si="26"/>
        <v/>
      </c>
      <c r="C152" s="12" t="s">
        <v>106</v>
      </c>
      <c r="D152" s="13" t="s">
        <v>12</v>
      </c>
    </row>
    <row r="153" spans="1:4" ht="15.75" x14ac:dyDescent="0.25">
      <c r="A153" s="4"/>
      <c r="B153" s="9" t="str">
        <f t="shared" si="26"/>
        <v/>
      </c>
      <c r="C153" s="14" t="s">
        <v>107</v>
      </c>
      <c r="D153" s="15" t="s">
        <v>8</v>
      </c>
    </row>
    <row r="154" spans="1:4" ht="15.75" x14ac:dyDescent="0.25">
      <c r="A154" s="4"/>
      <c r="B154" s="5" t="s">
        <v>108</v>
      </c>
      <c r="C154" s="6"/>
      <c r="D154" s="6"/>
    </row>
    <row r="155" spans="1:4" ht="15.75" x14ac:dyDescent="0.25">
      <c r="A155" s="4"/>
      <c r="B155" s="9" t="str">
        <f>IF(ISBLANK(E155),"",IF(D155="A",4,IF(D155="B",3,IF(D155="C",2,1))))</f>
        <v/>
      </c>
      <c r="C155" s="10" t="s">
        <v>2</v>
      </c>
      <c r="D155" s="11" t="s">
        <v>3</v>
      </c>
    </row>
    <row r="156" spans="1:4" ht="15.75" x14ac:dyDescent="0.25">
      <c r="A156" s="4"/>
      <c r="B156" s="9" t="str">
        <f t="shared" ref="B156:B157" si="27">IF(ISBLANK(E156),"",IF(D156="A",4,IF(D156="B",3,IF(D156="C",2,1))))</f>
        <v/>
      </c>
      <c r="C156" s="12" t="s">
        <v>109</v>
      </c>
      <c r="D156" s="13" t="s">
        <v>6</v>
      </c>
    </row>
    <row r="157" spans="1:4" ht="15.75" x14ac:dyDescent="0.25">
      <c r="A157" s="4"/>
      <c r="B157" s="9" t="str">
        <f t="shared" si="27"/>
        <v/>
      </c>
      <c r="C157" s="14" t="s">
        <v>110</v>
      </c>
      <c r="D157" s="15" t="s">
        <v>8</v>
      </c>
    </row>
    <row r="158" spans="1:4" ht="15.75" x14ac:dyDescent="0.25">
      <c r="A158" s="4"/>
      <c r="B158" s="34"/>
      <c r="C158" s="20"/>
      <c r="D158" s="21"/>
    </row>
    <row r="159" spans="1:4" ht="15.75" x14ac:dyDescent="0.25">
      <c r="A159" s="22"/>
      <c r="B159" s="23"/>
      <c r="C159" s="31"/>
      <c r="D159" s="32"/>
    </row>
    <row r="160" spans="1:4" ht="15.75" x14ac:dyDescent="0.25">
      <c r="A160" s="26" t="s">
        <v>111</v>
      </c>
      <c r="B160" s="27"/>
      <c r="C160" s="27"/>
      <c r="D160" s="33"/>
    </row>
    <row r="161" spans="1:4" ht="15.75" x14ac:dyDescent="0.25">
      <c r="A161" s="4" t="str">
        <f>IF(COUNTA(E162:E170)&gt;0,SUM(B162:B170)/COUNTA(E162:E170),"n.A.")</f>
        <v>n.A.</v>
      </c>
      <c r="B161" s="5" t="s">
        <v>112</v>
      </c>
      <c r="C161" s="6"/>
      <c r="D161" s="37"/>
    </row>
    <row r="162" spans="1:4" ht="15.75" x14ac:dyDescent="0.25">
      <c r="A162" s="4">
        <f>COUNTA(E162)</f>
        <v>0</v>
      </c>
      <c r="B162" s="9" t="str">
        <f>IF(ISBLANK(E162),"",IF(D162="A",4,IF(D162="B",3,IF(D162="C",2,1))))</f>
        <v/>
      </c>
      <c r="C162" s="10" t="s">
        <v>113</v>
      </c>
      <c r="D162" s="11" t="s">
        <v>3</v>
      </c>
    </row>
    <row r="163" spans="1:4" ht="31.5" x14ac:dyDescent="0.25">
      <c r="A163" s="4">
        <f>COUNTA(E163,E167,E168)</f>
        <v>0</v>
      </c>
      <c r="B163" s="9" t="str">
        <f t="shared" ref="B163:B165" si="28">IF(ISBLANK(E163),"",IF(D163="A",4,IF(D163="B",3,IF(D163="C",2,1))))</f>
        <v/>
      </c>
      <c r="C163" s="12" t="s">
        <v>114</v>
      </c>
      <c r="D163" s="13" t="s">
        <v>6</v>
      </c>
    </row>
    <row r="164" spans="1:4" ht="15.75" x14ac:dyDescent="0.25">
      <c r="A164" s="4">
        <f>COUNTA(E169,E164)</f>
        <v>0</v>
      </c>
      <c r="B164" s="9" t="str">
        <f t="shared" si="28"/>
        <v/>
      </c>
      <c r="C164" s="12" t="s">
        <v>115</v>
      </c>
      <c r="D164" s="13" t="s">
        <v>12</v>
      </c>
    </row>
    <row r="165" spans="1:4" ht="15.75" x14ac:dyDescent="0.25">
      <c r="A165" s="4">
        <f>COUNTA(E165,E170)</f>
        <v>0</v>
      </c>
      <c r="B165" s="9" t="str">
        <f t="shared" si="28"/>
        <v/>
      </c>
      <c r="C165" s="14" t="s">
        <v>116</v>
      </c>
      <c r="D165" s="15" t="s">
        <v>8</v>
      </c>
    </row>
    <row r="166" spans="1:4" ht="15.75" x14ac:dyDescent="0.25">
      <c r="A166" s="4"/>
      <c r="B166" s="5" t="s">
        <v>117</v>
      </c>
      <c r="C166" s="6"/>
      <c r="D166" s="6"/>
    </row>
    <row r="167" spans="1:4" ht="15.75" x14ac:dyDescent="0.25">
      <c r="A167" s="4"/>
      <c r="B167" s="9" t="str">
        <f>IF(ISBLANK(E167),"",IF(D167="A",4,IF(D167="B",3,IF(D167="C",2,1))))</f>
        <v/>
      </c>
      <c r="C167" s="10" t="s">
        <v>118</v>
      </c>
      <c r="D167" s="11" t="s">
        <v>6</v>
      </c>
    </row>
    <row r="168" spans="1:4" ht="15.75" x14ac:dyDescent="0.25">
      <c r="A168" s="4"/>
      <c r="B168" s="9" t="str">
        <f t="shared" ref="B168:B170" si="29">IF(ISBLANK(E168),"",IF(D168="A",4,IF(D168="B",3,IF(D168="C",2,1))))</f>
        <v/>
      </c>
      <c r="C168" s="12" t="s">
        <v>119</v>
      </c>
      <c r="D168" s="13" t="s">
        <v>6</v>
      </c>
    </row>
    <row r="169" spans="1:4" ht="15.75" x14ac:dyDescent="0.25">
      <c r="A169" s="4"/>
      <c r="B169" s="9" t="str">
        <f t="shared" si="29"/>
        <v/>
      </c>
      <c r="C169" s="12" t="s">
        <v>120</v>
      </c>
      <c r="D169" s="13" t="s">
        <v>12</v>
      </c>
    </row>
    <row r="170" spans="1:4" ht="15.75" x14ac:dyDescent="0.25">
      <c r="A170" s="4"/>
      <c r="B170" s="9" t="str">
        <f t="shared" si="29"/>
        <v/>
      </c>
      <c r="C170" s="14" t="s">
        <v>121</v>
      </c>
      <c r="D170" s="15" t="s">
        <v>8</v>
      </c>
    </row>
    <row r="171" spans="1:4" ht="15.75" x14ac:dyDescent="0.25">
      <c r="A171" s="4"/>
      <c r="B171" s="34"/>
      <c r="C171" s="38"/>
      <c r="D171" s="39"/>
    </row>
    <row r="172" spans="1:4" ht="15.75" x14ac:dyDescent="0.25">
      <c r="A172" s="22"/>
      <c r="B172" s="23"/>
      <c r="C172" s="31"/>
      <c r="D172" s="25"/>
    </row>
    <row r="173" spans="1:4" ht="15.75" x14ac:dyDescent="0.25">
      <c r="A173" s="26" t="s">
        <v>122</v>
      </c>
      <c r="B173" s="33"/>
      <c r="C173" s="27"/>
      <c r="D173" s="33"/>
    </row>
    <row r="174" spans="1:4" ht="15.75" x14ac:dyDescent="0.25">
      <c r="A174" s="4" t="e">
        <f>SUM(B174:B177)/COUNTA(E174:E177)</f>
        <v>#DIV/0!</v>
      </c>
      <c r="B174" s="9" t="str">
        <f>IF(ISBLANK(E174),"",IF(D174="A",4,IF(D174="B",3,IF(D174="C",2,1))))</f>
        <v/>
      </c>
      <c r="C174" s="10" t="s">
        <v>123</v>
      </c>
      <c r="D174" s="11" t="s">
        <v>3</v>
      </c>
    </row>
    <row r="175" spans="1:4" ht="15.75" x14ac:dyDescent="0.25">
      <c r="A175" s="4"/>
      <c r="B175" s="9" t="str">
        <f t="shared" ref="B175:B177" si="30">IF(ISBLANK(E175),"",IF(D175="A",4,IF(D175="B",3,IF(D175="C",2,1))))</f>
        <v/>
      </c>
      <c r="C175" s="12" t="s">
        <v>124</v>
      </c>
      <c r="D175" s="13" t="s">
        <v>6</v>
      </c>
    </row>
    <row r="176" spans="1:4" ht="15.75" x14ac:dyDescent="0.25">
      <c r="A176" s="4"/>
      <c r="B176" s="9" t="str">
        <f t="shared" si="30"/>
        <v/>
      </c>
      <c r="C176" s="12" t="s">
        <v>125</v>
      </c>
      <c r="D176" s="13" t="s">
        <v>12</v>
      </c>
    </row>
    <row r="177" spans="1:4" ht="31.5" x14ac:dyDescent="0.25">
      <c r="A177" s="4"/>
      <c r="B177" s="9" t="str">
        <f t="shared" si="30"/>
        <v/>
      </c>
      <c r="C177" s="40" t="s">
        <v>126</v>
      </c>
      <c r="D177" s="18" t="s">
        <v>8</v>
      </c>
    </row>
    <row r="178" spans="1:4" ht="15.75" x14ac:dyDescent="0.25">
      <c r="A178" s="4"/>
      <c r="B178" s="34"/>
      <c r="C178" s="41"/>
      <c r="D178" s="42"/>
    </row>
    <row r="179" spans="1:4" ht="15.75" x14ac:dyDescent="0.25">
      <c r="A179" s="22"/>
      <c r="B179" s="23"/>
      <c r="C179" s="43"/>
      <c r="D179" s="23"/>
    </row>
    <row r="180" spans="1:4" ht="15.75" x14ac:dyDescent="0.25">
      <c r="A180" s="26" t="s">
        <v>127</v>
      </c>
      <c r="B180" s="27"/>
      <c r="C180" s="27"/>
      <c r="D180" s="33"/>
    </row>
    <row r="181" spans="1:4" ht="15.75" x14ac:dyDescent="0.25">
      <c r="A181" s="4" t="str">
        <f>IF(COUNTA(E182:E206)&gt;0,SUM(B182:B206)/COUNTA(E182:E206),"n.A.")</f>
        <v>n.A.</v>
      </c>
      <c r="B181" s="5" t="s">
        <v>128</v>
      </c>
      <c r="C181" s="6"/>
      <c r="D181" s="7"/>
    </row>
    <row r="182" spans="1:4" ht="15.75" x14ac:dyDescent="0.25">
      <c r="A182" s="4">
        <f>COUNTA(E182,E187,E191,E202)</f>
        <v>0</v>
      </c>
      <c r="B182" s="9" t="str">
        <f>IF(ISBLANK(E182),"",IF(D182="A",4,IF(D182="B",3,IF(D182="C",2,1))))</f>
        <v/>
      </c>
      <c r="C182" s="10" t="s">
        <v>129</v>
      </c>
      <c r="D182" s="11" t="s">
        <v>3</v>
      </c>
    </row>
    <row r="183" spans="1:4" ht="15.75" x14ac:dyDescent="0.25">
      <c r="A183" s="4">
        <f>COUNTA(E183,E188,E192,E195,E199,E203,E205)</f>
        <v>0</v>
      </c>
      <c r="B183" s="9" t="str">
        <f t="shared" ref="B183:B185" si="31">IF(ISBLANK(E183),"",IF(D183="A",4,IF(D183="B",3,IF(D183="C",2,1))))</f>
        <v/>
      </c>
      <c r="C183" s="12" t="s">
        <v>130</v>
      </c>
      <c r="D183" s="13" t="s">
        <v>6</v>
      </c>
    </row>
    <row r="184" spans="1:4" ht="15.75" x14ac:dyDescent="0.25">
      <c r="A184" s="4">
        <f>COUNTA(E184,E196,E200,E203,E206)</f>
        <v>0</v>
      </c>
      <c r="B184" s="9" t="str">
        <f t="shared" si="31"/>
        <v/>
      </c>
      <c r="C184" s="12" t="s">
        <v>131</v>
      </c>
      <c r="D184" s="13" t="s">
        <v>12</v>
      </c>
    </row>
    <row r="185" spans="1:4" ht="31.5" x14ac:dyDescent="0.25">
      <c r="A185" s="4">
        <f>COUNTA(E185,E189,E193,E197,E200,E203,E206)</f>
        <v>0</v>
      </c>
      <c r="B185" s="9" t="str">
        <f t="shared" si="31"/>
        <v/>
      </c>
      <c r="C185" s="14" t="s">
        <v>132</v>
      </c>
      <c r="D185" s="15" t="s">
        <v>8</v>
      </c>
    </row>
    <row r="186" spans="1:4" ht="15.75" x14ac:dyDescent="0.25">
      <c r="A186" s="4"/>
      <c r="B186" s="5" t="s">
        <v>133</v>
      </c>
      <c r="C186" s="6"/>
      <c r="D186" s="16"/>
    </row>
    <row r="187" spans="1:4" ht="15.75" x14ac:dyDescent="0.25">
      <c r="A187" s="4"/>
      <c r="B187" s="9" t="str">
        <f>IF(ISBLANK(E187),"",IF(D187="A",4,IF(D187="B",3,IF(D187="C",2,1))))</f>
        <v/>
      </c>
      <c r="C187" s="10" t="s">
        <v>134</v>
      </c>
      <c r="D187" s="11" t="s">
        <v>3</v>
      </c>
    </row>
    <row r="188" spans="1:4" ht="31.5" x14ac:dyDescent="0.25">
      <c r="A188" s="4"/>
      <c r="B188" s="9" t="str">
        <f t="shared" ref="B188:B189" si="32">IF(ISBLANK(E188),"",IF(D188="A",4,IF(D188="B",3,IF(D188="C",2,1))))</f>
        <v/>
      </c>
      <c r="C188" s="12" t="s">
        <v>135</v>
      </c>
      <c r="D188" s="13" t="s">
        <v>6</v>
      </c>
    </row>
    <row r="189" spans="1:4" ht="31.5" x14ac:dyDescent="0.25">
      <c r="A189" s="4"/>
      <c r="B189" s="9" t="str">
        <f t="shared" si="32"/>
        <v/>
      </c>
      <c r="C189" s="14" t="s">
        <v>136</v>
      </c>
      <c r="D189" s="15" t="s">
        <v>8</v>
      </c>
    </row>
    <row r="190" spans="1:4" ht="15.75" x14ac:dyDescent="0.25">
      <c r="A190" s="4"/>
      <c r="B190" s="44" t="s">
        <v>137</v>
      </c>
      <c r="C190" s="6"/>
      <c r="D190" s="16"/>
    </row>
    <row r="191" spans="1:4" ht="15.75" x14ac:dyDescent="0.25">
      <c r="A191" s="4"/>
      <c r="B191" s="9" t="str">
        <f>IF(ISBLANK(E191),"",IF(D191="A",4,IF(D191="B",3,IF(D191="C",2,1))))</f>
        <v/>
      </c>
      <c r="C191" s="10" t="s">
        <v>138</v>
      </c>
      <c r="D191" s="11" t="s">
        <v>3</v>
      </c>
    </row>
    <row r="192" spans="1:4" ht="15.75" x14ac:dyDescent="0.25">
      <c r="A192" s="4"/>
      <c r="B192" s="9" t="str">
        <f t="shared" ref="B192:B193" si="33">IF(ISBLANK(E192),"",IF(D192="A",4,IF(D192="B",3,IF(D192="C",2,1))))</f>
        <v/>
      </c>
      <c r="C192" s="12" t="s">
        <v>139</v>
      </c>
      <c r="D192" s="13" t="s">
        <v>6</v>
      </c>
    </row>
    <row r="193" spans="1:4" ht="31.5" x14ac:dyDescent="0.25">
      <c r="A193" s="4"/>
      <c r="B193" s="9" t="str">
        <f t="shared" si="33"/>
        <v/>
      </c>
      <c r="C193" s="14" t="s">
        <v>140</v>
      </c>
      <c r="D193" s="15" t="s">
        <v>8</v>
      </c>
    </row>
    <row r="194" spans="1:4" ht="15.75" x14ac:dyDescent="0.25">
      <c r="A194" s="4"/>
      <c r="B194" s="44" t="s">
        <v>141</v>
      </c>
      <c r="C194" s="6"/>
      <c r="D194" s="16"/>
    </row>
    <row r="195" spans="1:4" ht="15.75" x14ac:dyDescent="0.25">
      <c r="A195" s="4"/>
      <c r="B195" s="9" t="str">
        <f>IF(ISBLANK(E195),"",IF(D195="A",4,IF(D195="B",3,IF(D195="C",2,1))))</f>
        <v/>
      </c>
      <c r="C195" s="10" t="s">
        <v>142</v>
      </c>
      <c r="D195" s="11" t="s">
        <v>6</v>
      </c>
    </row>
    <row r="196" spans="1:4" ht="15.75" x14ac:dyDescent="0.25">
      <c r="A196" s="4"/>
      <c r="B196" s="9" t="str">
        <f t="shared" ref="B196:B197" si="34">IF(ISBLANK(E196),"",IF(D196="A",4,IF(D196="B",3,IF(D196="C",2,1))))</f>
        <v/>
      </c>
      <c r="C196" s="12" t="s">
        <v>143</v>
      </c>
      <c r="D196" s="13" t="s">
        <v>12</v>
      </c>
    </row>
    <row r="197" spans="1:4" ht="31.5" x14ac:dyDescent="0.25">
      <c r="A197" s="4"/>
      <c r="B197" s="9" t="str">
        <f t="shared" si="34"/>
        <v/>
      </c>
      <c r="C197" s="14" t="s">
        <v>144</v>
      </c>
      <c r="D197" s="15" t="s">
        <v>8</v>
      </c>
    </row>
    <row r="198" spans="1:4" ht="15.75" x14ac:dyDescent="0.25">
      <c r="A198" s="4"/>
      <c r="B198" s="5" t="s">
        <v>145</v>
      </c>
      <c r="C198" s="6"/>
      <c r="D198" s="16"/>
    </row>
    <row r="199" spans="1:4" ht="47.25" x14ac:dyDescent="0.25">
      <c r="A199" s="4"/>
      <c r="B199" s="9" t="str">
        <f>IF(ISBLANK(E199),"",IF(D199="A",4,IF(D199="B",3,IF(D199="C",2,1))))</f>
        <v/>
      </c>
      <c r="C199" s="10" t="s">
        <v>146</v>
      </c>
      <c r="D199" s="11" t="s">
        <v>6</v>
      </c>
    </row>
    <row r="200" spans="1:4" ht="47.25" x14ac:dyDescent="0.25">
      <c r="A200" s="4"/>
      <c r="B200" s="9" t="str">
        <f>IF(ISBLANK(E200),"",3.5)</f>
        <v/>
      </c>
      <c r="C200" s="14" t="s">
        <v>147</v>
      </c>
      <c r="D200" s="15" t="s">
        <v>148</v>
      </c>
    </row>
    <row r="201" spans="1:4" ht="15.75" x14ac:dyDescent="0.25">
      <c r="A201" s="4"/>
      <c r="B201" s="5" t="s">
        <v>149</v>
      </c>
      <c r="C201" s="6"/>
      <c r="D201" s="16"/>
    </row>
    <row r="202" spans="1:4" ht="15.75" x14ac:dyDescent="0.25">
      <c r="A202" s="4"/>
      <c r="B202" s="9" t="str">
        <f>IF(ISBLANK(E202),"",IF(D202="A",4,IF(D202="B",3,IF(D202="C",2,1))))</f>
        <v/>
      </c>
      <c r="C202" s="10" t="s">
        <v>150</v>
      </c>
      <c r="D202" s="11" t="s">
        <v>3</v>
      </c>
    </row>
    <row r="203" spans="1:4" ht="31.5" x14ac:dyDescent="0.25">
      <c r="A203" s="4"/>
      <c r="B203" s="9" t="str">
        <f>IF(ISBLANK(E203),"",3)</f>
        <v/>
      </c>
      <c r="C203" s="14" t="s">
        <v>151</v>
      </c>
      <c r="D203" s="15" t="s">
        <v>152</v>
      </c>
    </row>
    <row r="204" spans="1:4" ht="15.75" x14ac:dyDescent="0.25">
      <c r="A204" s="4"/>
      <c r="B204" s="5" t="s">
        <v>153</v>
      </c>
      <c r="C204" s="6"/>
      <c r="D204" s="16"/>
    </row>
    <row r="205" spans="1:4" ht="31.5" x14ac:dyDescent="0.25">
      <c r="A205" s="4"/>
      <c r="B205" s="9" t="str">
        <f>IF(ISBLANK(E205),"",IF(D205="A",4,IF(D205="B",3,IF(D205="C",2,1))))</f>
        <v/>
      </c>
      <c r="C205" s="10" t="s">
        <v>154</v>
      </c>
      <c r="D205" s="11" t="s">
        <v>6</v>
      </c>
    </row>
    <row r="206" spans="1:4" ht="47.25" x14ac:dyDescent="0.25">
      <c r="A206" s="4"/>
      <c r="B206" s="9" t="str">
        <f>IF(ISBLANK(E206),"",3.5)</f>
        <v/>
      </c>
      <c r="C206" s="40" t="s">
        <v>155</v>
      </c>
      <c r="D206" s="18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2020-11-24T13:38:36Z</dcterms:modified>
</cp:coreProperties>
</file>